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2135" windowHeight="12360" tabRatio="677" firstSheet="2" activeTab="3"/>
  </bookViews>
  <sheets>
    <sheet name="PCMAS (time use)" sheetId="1" state="hidden" r:id="rId1"/>
    <sheet name="PUMASmvalues" sheetId="2" state="hidden" r:id="rId2"/>
    <sheet name="LM routing" sheetId="3" r:id="rId3"/>
    <sheet name="PCLFS" sheetId="4" r:id="rId4"/>
    <sheet name="PCMAS" sheetId="5" r:id="rId5"/>
    <sheet name="PACTIV" sheetId="6" r:id="rId6"/>
    <sheet name="POCC" sheetId="7" r:id="rId7"/>
    <sheet name="PIND" sheetId="8" r:id="rId8"/>
    <sheet name="PTYPEWK" sheetId="9" r:id="rId9"/>
    <sheet name="PSKILL" sheetId="10" r:id="rId10"/>
    <sheet name="PNEMP" sheetId="11" r:id="rId11"/>
    <sheet name="PFULPAR" sheetId="12" r:id="rId12"/>
    <sheet name="PCONTRA" sheetId="13" r:id="rId13"/>
    <sheet name="PTENURE" sheetId="14" r:id="rId14"/>
    <sheet name="PSECJOB" sheetId="15" r:id="rId15"/>
    <sheet name="PHOURSU" sheetId="16" r:id="rId16"/>
    <sheet name="PHOURSA" sheetId="17" r:id="rId17"/>
    <sheet name="pweektl_check" sheetId="18" state="hidden" r:id="rId18"/>
    <sheet name="PWEXPTL" sheetId="19" r:id="rId19"/>
    <sheet name="PSEARCH" sheetId="20" r:id="rId20"/>
    <sheet name="PSLOT1" sheetId="21" r:id="rId21"/>
  </sheets>
  <definedNames>
    <definedName name="_xlnm.Print_Area" localSheetId="2">'LM routing'!$A$1:$CX$72</definedName>
    <definedName name="_xlnm.Print_Area" localSheetId="5">'PACTIV'!$A$1:$BA$113</definedName>
    <definedName name="_xlnm.Print_Area" localSheetId="3">'PCLFS'!$A$1:$BB$146</definedName>
    <definedName name="_xlnm.Print_Area" localSheetId="4">'PCMAS'!$A$1:$AD$96</definedName>
    <definedName name="_xlnm.Print_Area" localSheetId="0">'PCMAS (time use)'!$A$1:$AH$109</definedName>
    <definedName name="_xlnm.Print_Area" localSheetId="12">'PCONTRA'!$A$1:$X$85</definedName>
    <definedName name="_xlnm.Print_Area" localSheetId="11">'PFULPAR'!$A$1:$O$54</definedName>
    <definedName name="_xlnm.Print_Area" localSheetId="16">'PHOURSA'!$A$1:$K$52</definedName>
    <definedName name="_xlnm.Print_Area" localSheetId="15">'PHOURSU'!$A$1:$O$54</definedName>
    <definedName name="_xlnm.Print_Area" localSheetId="7">'PIND'!$A$1:$T$142</definedName>
    <definedName name="_xlnm.Print_Area" localSheetId="10">'PNEMP'!$A$1:$AB$100</definedName>
    <definedName name="_xlnm.Print_Area" localSheetId="6">'POCC'!$A$1:$T$109</definedName>
    <definedName name="_xlnm.Print_Area" localSheetId="19">'PSEARCH'!$A$1:$AL$114</definedName>
    <definedName name="_xlnm.Print_Area" localSheetId="14">'PSECJOB'!$A$1:$P$104</definedName>
    <definedName name="_xlnm.Print_Area" localSheetId="9">'PSKILL'!$A$1:$T$84</definedName>
    <definedName name="_xlnm.Print_Area" localSheetId="20">'PSLOT1'!$A$1:$AR$76</definedName>
    <definedName name="_xlnm.Print_Area" localSheetId="13">'PTENURE'!$A$1:$P$59</definedName>
    <definedName name="_xlnm.Print_Area" localSheetId="8">'PTYPEWK'!$A$1:$P$82</definedName>
    <definedName name="_xlnm.Print_Area" localSheetId="18">'PWEXPTL'!$A$1:$AE$67</definedName>
    <definedName name="_xlnm.Print_Titles" localSheetId="0">'PCMAS (time use)'!$1:$2</definedName>
  </definedNames>
  <calcPr fullCalcOnLoad="1"/>
</workbook>
</file>

<file path=xl/sharedStrings.xml><?xml version="1.0" encoding="utf-8"?>
<sst xmlns="http://schemas.openxmlformats.org/spreadsheetml/2006/main" count="4091" uniqueCount="827">
  <si>
    <t>number of hours actually worked last week at main job</t>
  </si>
  <si>
    <t>1-14</t>
  </si>
  <si>
    <t>worked less than 15 hours per week</t>
  </si>
  <si>
    <t>worked at least 15 hours per week</t>
  </si>
  <si>
    <t>worked 15 or more hours</t>
  </si>
  <si>
    <t>worked less than 15 hours</t>
  </si>
  <si>
    <t>na (interviewed in first semester)</t>
  </si>
  <si>
    <t>Has work experience, currently not working, unknown if recent work experience</t>
  </si>
  <si>
    <t>Has work experience, currently working, unknown if previous work experience</t>
  </si>
  <si>
    <t>Has work experience, currently not working, no recent work experience</t>
  </si>
  <si>
    <t>Has work experience, currently not working, recent work experience</t>
  </si>
  <si>
    <t>No work experience</t>
  </si>
  <si>
    <t>11xx</t>
  </si>
  <si>
    <t>12xx</t>
  </si>
  <si>
    <t>13xx</t>
  </si>
  <si>
    <t>15xx</t>
  </si>
  <si>
    <r>
      <t xml:space="preserve">Has work experience, currently working, recent job change, </t>
    </r>
    <r>
      <rPr>
        <i/>
        <sz val="10"/>
        <rFont val="Arial"/>
        <family val="2"/>
      </rPr>
      <t>&lt;years in current job only&gt;</t>
    </r>
  </si>
  <si>
    <r>
      <t xml:space="preserve">Has work experience, currently working, recent job change, </t>
    </r>
    <r>
      <rPr>
        <i/>
        <sz val="10"/>
        <rFont val="Arial"/>
        <family val="2"/>
      </rPr>
      <t>&lt;years in current and previous jobs&gt;</t>
    </r>
  </si>
  <si>
    <r>
      <t xml:space="preserve">Has work experience, currently working, no recent job change, </t>
    </r>
    <r>
      <rPr>
        <i/>
        <sz val="10"/>
        <rFont val="Arial"/>
        <family val="2"/>
      </rPr>
      <t>&lt;years in current job&gt;</t>
    </r>
  </si>
  <si>
    <r>
      <t xml:space="preserve">Has work experience, currently not working, recent work experience, </t>
    </r>
    <r>
      <rPr>
        <i/>
        <sz val="10"/>
        <rFont val="Arial"/>
        <family val="2"/>
      </rPr>
      <t>&lt;years in last job&gt;</t>
    </r>
  </si>
  <si>
    <t>remunerated job</t>
  </si>
  <si>
    <t>not remunerated work</t>
  </si>
  <si>
    <t>total hours worked last week at main job</t>
  </si>
  <si>
    <t>consulted employer</t>
  </si>
  <si>
    <t>consulted employment agency</t>
  </si>
  <si>
    <t>asked family and friends</t>
  </si>
  <si>
    <t xml:space="preserve">other </t>
  </si>
  <si>
    <t>did not do anything</t>
  </si>
  <si>
    <t>read job announcements</t>
  </si>
  <si>
    <t>Looking for job; consulted employer</t>
  </si>
  <si>
    <t>Looking for job; consulted employment agency</t>
  </si>
  <si>
    <t>Looking for job; asked family and friends</t>
  </si>
  <si>
    <t>Looking for job; read job announcements</t>
  </si>
  <si>
    <t>Looking for job; other</t>
  </si>
  <si>
    <t>Not looking for job; preparing to set up own business</t>
  </si>
  <si>
    <t>Not looking for job; preparing physical capital</t>
  </si>
  <si>
    <t>Not looking for job; available to work but believes no jobs available</t>
  </si>
  <si>
    <t>Not looking for job; available to work but tired of looking</t>
  </si>
  <si>
    <t>Not looking for job; available to work but lack of work experience</t>
  </si>
  <si>
    <t>Not looking for job; available to work but lack of capital</t>
  </si>
  <si>
    <t>Not looking for job; available to work but is too old</t>
  </si>
  <si>
    <t>Not looking for job; available to work but is in education</t>
  </si>
  <si>
    <t>Not looking for job; available to work but is in housework</t>
  </si>
  <si>
    <t>Not looking for job; available to work but has health problems</t>
  </si>
  <si>
    <t>Not looking for job; available to work but not looking for other reason</t>
  </si>
  <si>
    <t>Not looking for job; already found a job</t>
  </si>
  <si>
    <t>Not looking for job; wants to work but is not available</t>
  </si>
  <si>
    <t>Not looking for job; does not want to work</t>
  </si>
  <si>
    <t>Indist; conflicting info (looking but not doing anything to find job)</t>
  </si>
  <si>
    <t>Contents</t>
  </si>
  <si>
    <t>Number of weeks looking for job</t>
  </si>
  <si>
    <t>currently looking for job</t>
  </si>
  <si>
    <t>preparing to set up own business / physical capital</t>
  </si>
  <si>
    <t>number of weeks looking for job</t>
  </si>
  <si>
    <t>1-242</t>
  </si>
  <si>
    <t>exact number</t>
  </si>
  <si>
    <t>other reason</t>
  </si>
  <si>
    <t>less than one week</t>
  </si>
  <si>
    <t>Less than one week</t>
  </si>
  <si>
    <t>&lt;Number of weeks&gt;</t>
  </si>
  <si>
    <t>p514</t>
  </si>
  <si>
    <t>had other remunerated job last week</t>
  </si>
  <si>
    <t>p515i</t>
  </si>
  <si>
    <t>did any other paid activity at least one hour</t>
  </si>
  <si>
    <t>exact number of hours</t>
  </si>
  <si>
    <t>p519</t>
  </si>
  <si>
    <t>98 or more</t>
  </si>
  <si>
    <t>total number of usual hours</t>
  </si>
  <si>
    <t>hours actually worked last week in main job</t>
  </si>
  <si>
    <t>hours actually worked last week at second job</t>
  </si>
  <si>
    <t>employer or own-account worker</t>
  </si>
  <si>
    <t>p511a</t>
  </si>
  <si>
    <t>type of contract</t>
  </si>
  <si>
    <t>juvenile occupational training agreements/pre-professional practices</t>
  </si>
  <si>
    <t>3-4</t>
  </si>
  <si>
    <t>employee or worker</t>
  </si>
  <si>
    <t>5-7</t>
  </si>
  <si>
    <t>unpaid family member, domestic servant, other</t>
  </si>
  <si>
    <t>2-7</t>
  </si>
  <si>
    <t>Armed Forces and Military Police</t>
  </si>
  <si>
    <t xml:space="preserve">Under contract; indefinite, permanent contract </t>
  </si>
  <si>
    <t xml:space="preserve">Under contract; fixed term contract  </t>
  </si>
  <si>
    <t>No contract</t>
  </si>
  <si>
    <t>Under contract; other</t>
  </si>
  <si>
    <t>Indist; receiving earnings from farm or non farm business</t>
  </si>
  <si>
    <t>Indist; working for Armed Forces or Military Police</t>
  </si>
  <si>
    <r>
      <t xml:space="preserve">1000 + </t>
    </r>
    <r>
      <rPr>
        <b/>
        <i/>
        <sz val="10"/>
        <rFont val="Arial"/>
        <family val="2"/>
      </rPr>
      <t>p506</t>
    </r>
  </si>
  <si>
    <r>
      <t xml:space="preserve">2000 + </t>
    </r>
    <r>
      <rPr>
        <b/>
        <i/>
        <sz val="10"/>
        <rFont val="Arial"/>
        <family val="2"/>
      </rPr>
      <t>p506</t>
    </r>
  </si>
  <si>
    <r>
      <t xml:space="preserve">3000 + </t>
    </r>
    <r>
      <rPr>
        <b/>
        <i/>
        <sz val="10"/>
        <rFont val="Arial"/>
        <family val="2"/>
      </rPr>
      <t>p506</t>
    </r>
  </si>
  <si>
    <r>
      <t xml:space="preserve">4000 + </t>
    </r>
    <r>
      <rPr>
        <b/>
        <i/>
        <sz val="10"/>
        <rFont val="Arial"/>
        <family val="2"/>
      </rPr>
      <t>p506</t>
    </r>
  </si>
  <si>
    <r>
      <t xml:space="preserve">5000 + </t>
    </r>
    <r>
      <rPr>
        <b/>
        <i/>
        <sz val="10"/>
        <rFont val="Arial"/>
        <family val="2"/>
      </rPr>
      <t>p506</t>
    </r>
  </si>
  <si>
    <r>
      <t xml:space="preserve">6000 + </t>
    </r>
    <r>
      <rPr>
        <b/>
        <i/>
        <sz val="10"/>
        <rFont val="Arial"/>
        <family val="2"/>
      </rPr>
      <t>p506</t>
    </r>
  </si>
  <si>
    <r>
      <t xml:space="preserve">7000 + </t>
    </r>
    <r>
      <rPr>
        <b/>
        <i/>
        <sz val="10"/>
        <rFont val="Arial"/>
        <family val="2"/>
      </rPr>
      <t>p506</t>
    </r>
  </si>
  <si>
    <r>
      <t xml:space="preserve">8000 + </t>
    </r>
    <r>
      <rPr>
        <b/>
        <i/>
        <sz val="10"/>
        <rFont val="Arial"/>
        <family val="2"/>
      </rPr>
      <t>p506</t>
    </r>
  </si>
  <si>
    <r>
      <t xml:space="preserve">9000 + </t>
    </r>
    <r>
      <rPr>
        <b/>
        <i/>
        <sz val="10"/>
        <rFont val="Arial"/>
        <family val="2"/>
      </rPr>
      <t>p506</t>
    </r>
  </si>
  <si>
    <r>
      <t xml:space="preserve">10000 + </t>
    </r>
    <r>
      <rPr>
        <b/>
        <i/>
        <sz val="10"/>
        <rFont val="Arial"/>
        <family val="2"/>
      </rPr>
      <t>p506</t>
    </r>
  </si>
  <si>
    <r>
      <t xml:space="preserve">11000 + </t>
    </r>
    <r>
      <rPr>
        <b/>
        <i/>
        <sz val="10"/>
        <rFont val="Arial"/>
        <family val="2"/>
      </rPr>
      <t>p506</t>
    </r>
  </si>
  <si>
    <r>
      <t xml:space="preserve">12000 + </t>
    </r>
    <r>
      <rPr>
        <b/>
        <i/>
        <sz val="10"/>
        <rFont val="Arial"/>
        <family val="2"/>
      </rPr>
      <t>p506</t>
    </r>
  </si>
  <si>
    <r>
      <t xml:space="preserve">13000 + </t>
    </r>
    <r>
      <rPr>
        <b/>
        <i/>
        <sz val="10"/>
        <rFont val="Arial"/>
        <family val="2"/>
      </rPr>
      <t>p506</t>
    </r>
  </si>
  <si>
    <r>
      <t xml:space="preserve">14000 + </t>
    </r>
    <r>
      <rPr>
        <b/>
        <i/>
        <sz val="10"/>
        <rFont val="Arial"/>
        <family val="2"/>
      </rPr>
      <t>p506</t>
    </r>
  </si>
  <si>
    <r>
      <t xml:space="preserve">15000 + </t>
    </r>
    <r>
      <rPr>
        <b/>
        <i/>
        <sz val="10"/>
        <rFont val="Arial"/>
        <family val="2"/>
      </rPr>
      <t>p506</t>
    </r>
  </si>
  <si>
    <r>
      <t xml:space="preserve">16000 + </t>
    </r>
    <r>
      <rPr>
        <b/>
        <i/>
        <sz val="10"/>
        <rFont val="Arial"/>
        <family val="2"/>
      </rPr>
      <t>p506</t>
    </r>
  </si>
  <si>
    <r>
      <t xml:space="preserve">17000 + </t>
    </r>
    <r>
      <rPr>
        <b/>
        <i/>
        <sz val="10"/>
        <rFont val="Arial"/>
        <family val="2"/>
      </rPr>
      <t>p506</t>
    </r>
  </si>
  <si>
    <r>
      <t xml:space="preserve">1000 + </t>
    </r>
    <r>
      <rPr>
        <b/>
        <i/>
        <sz val="10"/>
        <rFont val="Arial"/>
        <family val="2"/>
      </rPr>
      <t>p554</t>
    </r>
  </si>
  <si>
    <r>
      <t xml:space="preserve">2000 + </t>
    </r>
    <r>
      <rPr>
        <b/>
        <i/>
        <sz val="10"/>
        <rFont val="Arial"/>
        <family val="2"/>
      </rPr>
      <t>p554</t>
    </r>
  </si>
  <si>
    <r>
      <t xml:space="preserve">3000 + </t>
    </r>
    <r>
      <rPr>
        <b/>
        <i/>
        <sz val="10"/>
        <rFont val="Arial"/>
        <family val="2"/>
      </rPr>
      <t>p554</t>
    </r>
  </si>
  <si>
    <r>
      <t xml:space="preserve">4000 + </t>
    </r>
    <r>
      <rPr>
        <b/>
        <i/>
        <sz val="10"/>
        <rFont val="Arial"/>
        <family val="2"/>
      </rPr>
      <t>p554</t>
    </r>
  </si>
  <si>
    <r>
      <t xml:space="preserve">5000 + </t>
    </r>
    <r>
      <rPr>
        <b/>
        <i/>
        <sz val="10"/>
        <rFont val="Arial"/>
        <family val="2"/>
      </rPr>
      <t>p554</t>
    </r>
  </si>
  <si>
    <r>
      <t xml:space="preserve">6000 + </t>
    </r>
    <r>
      <rPr>
        <b/>
        <i/>
        <sz val="10"/>
        <rFont val="Arial"/>
        <family val="2"/>
      </rPr>
      <t>p554</t>
    </r>
  </si>
  <si>
    <r>
      <t xml:space="preserve">7000 + </t>
    </r>
    <r>
      <rPr>
        <b/>
        <i/>
        <sz val="10"/>
        <rFont val="Arial"/>
        <family val="2"/>
      </rPr>
      <t>p554</t>
    </r>
  </si>
  <si>
    <r>
      <t xml:space="preserve">8000 + </t>
    </r>
    <r>
      <rPr>
        <b/>
        <i/>
        <sz val="10"/>
        <rFont val="Arial"/>
        <family val="2"/>
      </rPr>
      <t>p554</t>
    </r>
  </si>
  <si>
    <r>
      <t xml:space="preserve">9000 + </t>
    </r>
    <r>
      <rPr>
        <b/>
        <i/>
        <sz val="10"/>
        <rFont val="Arial"/>
        <family val="2"/>
      </rPr>
      <t>p554</t>
    </r>
  </si>
  <si>
    <r>
      <t xml:space="preserve">10000 + </t>
    </r>
    <r>
      <rPr>
        <b/>
        <i/>
        <sz val="10"/>
        <rFont val="Arial"/>
        <family val="2"/>
      </rPr>
      <t>p554</t>
    </r>
  </si>
  <si>
    <r>
      <t xml:space="preserve">11000 + </t>
    </r>
    <r>
      <rPr>
        <b/>
        <i/>
        <sz val="10"/>
        <rFont val="Arial"/>
        <family val="2"/>
      </rPr>
      <t>p554</t>
    </r>
  </si>
  <si>
    <r>
      <t xml:space="preserve">12000 + </t>
    </r>
    <r>
      <rPr>
        <b/>
        <i/>
        <sz val="10"/>
        <rFont val="Arial"/>
        <family val="2"/>
      </rPr>
      <t>p554</t>
    </r>
  </si>
  <si>
    <r>
      <t xml:space="preserve">13000 + </t>
    </r>
    <r>
      <rPr>
        <b/>
        <i/>
        <sz val="10"/>
        <rFont val="Arial"/>
        <family val="2"/>
      </rPr>
      <t>p554</t>
    </r>
  </si>
  <si>
    <r>
      <t xml:space="preserve">14000 + </t>
    </r>
    <r>
      <rPr>
        <b/>
        <i/>
        <sz val="10"/>
        <rFont val="Arial"/>
        <family val="2"/>
      </rPr>
      <t>p554</t>
    </r>
  </si>
  <si>
    <r>
      <t xml:space="preserve">15000 + </t>
    </r>
    <r>
      <rPr>
        <b/>
        <i/>
        <sz val="10"/>
        <rFont val="Arial"/>
        <family val="2"/>
      </rPr>
      <t>p554</t>
    </r>
  </si>
  <si>
    <r>
      <t xml:space="preserve">16000 + </t>
    </r>
    <r>
      <rPr>
        <b/>
        <i/>
        <sz val="10"/>
        <rFont val="Arial"/>
        <family val="2"/>
      </rPr>
      <t>p554</t>
    </r>
  </si>
  <si>
    <r>
      <t xml:space="preserve">17000 + </t>
    </r>
    <r>
      <rPr>
        <b/>
        <i/>
        <sz val="10"/>
        <rFont val="Arial"/>
        <family val="2"/>
      </rPr>
      <t>p554</t>
    </r>
  </si>
  <si>
    <t>1000s</t>
  </si>
  <si>
    <t>2000s</t>
  </si>
  <si>
    <t>3000s</t>
  </si>
  <si>
    <t>4000s</t>
  </si>
  <si>
    <t>5000s</t>
  </si>
  <si>
    <t>7000s</t>
  </si>
  <si>
    <t>8000s</t>
  </si>
  <si>
    <t>9000s</t>
  </si>
  <si>
    <t>10000s</t>
  </si>
  <si>
    <t>11000s</t>
  </si>
  <si>
    <t>12000s</t>
  </si>
  <si>
    <t>13000s</t>
  </si>
  <si>
    <t>14000s</t>
  </si>
  <si>
    <t>15000s</t>
  </si>
  <si>
    <t>16000s</t>
  </si>
  <si>
    <t>17000s</t>
  </si>
  <si>
    <t>6000s</t>
  </si>
  <si>
    <t>adult &amp; working or ever worked before</t>
  </si>
  <si>
    <t>adult &amp; working</t>
  </si>
  <si>
    <t>own-account worker</t>
  </si>
  <si>
    <t>Armed Forces, National Police</t>
  </si>
  <si>
    <t>Public administration</t>
  </si>
  <si>
    <t>public firm</t>
  </si>
  <si>
    <t>workers' co-operative</t>
  </si>
  <si>
    <t>special services firm (SERVICE)</t>
  </si>
  <si>
    <t>private firm or employer</t>
  </si>
  <si>
    <t>adult &amp; working as employee or worker</t>
  </si>
  <si>
    <t>Private; private firm or employer</t>
  </si>
  <si>
    <t>Private; special services firm (SERVICE)</t>
  </si>
  <si>
    <t>Private; workers' cooperative</t>
  </si>
  <si>
    <t>Public; public administration</t>
  </si>
  <si>
    <t>Public; public firm</t>
  </si>
  <si>
    <t>Public; Armed Forces and military police</t>
  </si>
  <si>
    <t>Indist; other</t>
  </si>
  <si>
    <t>in hhd for &gt;=30 days</t>
  </si>
  <si>
    <t>White collar, employee</t>
  </si>
  <si>
    <t>Blue collar, worker</t>
  </si>
  <si>
    <t>Domestic servant</t>
  </si>
  <si>
    <t>status in last job</t>
  </si>
  <si>
    <t>status in main employment</t>
  </si>
  <si>
    <t>1-4, 6</t>
  </si>
  <si>
    <t>not remunerated worker</t>
  </si>
  <si>
    <t>less than 15 hours</t>
  </si>
  <si>
    <t>occupation in last job</t>
  </si>
  <si>
    <t>p553</t>
  </si>
  <si>
    <t>mi or na (not interviewed)</t>
  </si>
  <si>
    <t>all adults</t>
  </si>
  <si>
    <t>i513t</t>
  </si>
  <si>
    <t>i518</t>
  </si>
  <si>
    <t>i520</t>
  </si>
  <si>
    <t>had other remunerated work last week</t>
  </si>
  <si>
    <t>code of informant</t>
  </si>
  <si>
    <t>interviewed, not working</t>
  </si>
  <si>
    <r>
      <t>min [(</t>
    </r>
    <r>
      <rPr>
        <b/>
        <i/>
        <sz val="12"/>
        <rFont val="Arial"/>
        <family val="2"/>
      </rPr>
      <t>i513t+i518</t>
    </r>
    <r>
      <rPr>
        <b/>
        <sz val="12"/>
        <rFont val="Arial"/>
        <family val="2"/>
      </rPr>
      <t>), 98]</t>
    </r>
  </si>
  <si>
    <t>0 or .</t>
  </si>
  <si>
    <t xml:space="preserve">na </t>
  </si>
  <si>
    <t>p558j</t>
  </si>
  <si>
    <t>number of persons in your last firm / business</t>
  </si>
  <si>
    <t>p558j2</t>
  </si>
  <si>
    <t>p558h</t>
  </si>
  <si>
    <t>changed / lost job in the last 24 months</t>
  </si>
  <si>
    <t>adult &amp; working (excl. those working for the Armed Forces and Military Police) or who had a job in the last 24 months</t>
  </si>
  <si>
    <t>changed / lost / finished job in the last 24 months</t>
  </si>
  <si>
    <t>p558l81</t>
  </si>
  <si>
    <t>years in last job</t>
  </si>
  <si>
    <t>p558l82</t>
  </si>
  <si>
    <t>months in last job</t>
  </si>
  <si>
    <t>1-99</t>
  </si>
  <si>
    <r>
      <t xml:space="preserve">1100 + </t>
    </r>
    <r>
      <rPr>
        <b/>
        <i/>
        <sz val="12"/>
        <rFont val="Arial"/>
        <family val="2"/>
      </rPr>
      <t>p513a1 + p558l81</t>
    </r>
  </si>
  <si>
    <r>
      <t xml:space="preserve">1100 + </t>
    </r>
    <r>
      <rPr>
        <b/>
        <i/>
        <sz val="12"/>
        <rFont val="Arial"/>
        <family val="2"/>
      </rPr>
      <t xml:space="preserve">p513a1 + p558l81 + </t>
    </r>
    <r>
      <rPr>
        <b/>
        <sz val="12"/>
        <rFont val="Arial"/>
        <family val="2"/>
      </rPr>
      <t>(</t>
    </r>
    <r>
      <rPr>
        <b/>
        <i/>
        <sz val="12"/>
        <rFont val="Arial"/>
        <family val="2"/>
      </rPr>
      <t>p558l82</t>
    </r>
    <r>
      <rPr>
        <b/>
        <sz val="12"/>
        <rFont val="Arial"/>
        <family val="2"/>
      </rPr>
      <t>/12)</t>
    </r>
  </si>
  <si>
    <r>
      <t xml:space="preserve">1100 + </t>
    </r>
    <r>
      <rPr>
        <b/>
        <i/>
        <sz val="12"/>
        <rFont val="Arial"/>
        <family val="2"/>
      </rPr>
      <t xml:space="preserve">p513a1 </t>
    </r>
    <r>
      <rPr>
        <b/>
        <sz val="12"/>
        <rFont val="Arial"/>
        <family val="2"/>
      </rPr>
      <t>+ (</t>
    </r>
    <r>
      <rPr>
        <b/>
        <i/>
        <sz val="12"/>
        <rFont val="Arial"/>
        <family val="2"/>
      </rPr>
      <t>p513a2</t>
    </r>
    <r>
      <rPr>
        <b/>
        <sz val="12"/>
        <rFont val="Arial"/>
        <family val="2"/>
      </rPr>
      <t xml:space="preserve">/12) + </t>
    </r>
    <r>
      <rPr>
        <b/>
        <i/>
        <sz val="12"/>
        <rFont val="Arial"/>
        <family val="2"/>
      </rPr>
      <t>p558l81</t>
    </r>
    <r>
      <rPr>
        <b/>
        <sz val="12"/>
        <rFont val="Arial"/>
        <family val="2"/>
      </rPr>
      <t xml:space="preserve"> + (</t>
    </r>
    <r>
      <rPr>
        <b/>
        <i/>
        <sz val="12"/>
        <rFont val="Arial"/>
        <family val="2"/>
      </rPr>
      <t>p558l82</t>
    </r>
    <r>
      <rPr>
        <b/>
        <sz val="12"/>
        <rFont val="Arial"/>
        <family val="2"/>
      </rPr>
      <t>/12)</t>
    </r>
  </si>
  <si>
    <r>
      <t xml:space="preserve">1100 + </t>
    </r>
    <r>
      <rPr>
        <b/>
        <i/>
        <sz val="12"/>
        <rFont val="Arial"/>
        <family val="2"/>
      </rPr>
      <t xml:space="preserve">p513a1 </t>
    </r>
    <r>
      <rPr>
        <b/>
        <sz val="12"/>
        <rFont val="Arial"/>
        <family val="2"/>
      </rPr>
      <t>+ (</t>
    </r>
    <r>
      <rPr>
        <b/>
        <i/>
        <sz val="12"/>
        <rFont val="Arial"/>
        <family val="2"/>
      </rPr>
      <t>p513a2</t>
    </r>
    <r>
      <rPr>
        <b/>
        <sz val="12"/>
        <rFont val="Arial"/>
        <family val="2"/>
      </rPr>
      <t xml:space="preserve">/12) + </t>
    </r>
    <r>
      <rPr>
        <b/>
        <i/>
        <sz val="12"/>
        <rFont val="Arial"/>
        <family val="2"/>
      </rPr>
      <t>p558l81</t>
    </r>
  </si>
  <si>
    <r>
      <t xml:space="preserve">1200 +  </t>
    </r>
    <r>
      <rPr>
        <b/>
        <i/>
        <sz val="12"/>
        <rFont val="Arial"/>
        <family val="2"/>
      </rPr>
      <t xml:space="preserve">p513a1 </t>
    </r>
  </si>
  <si>
    <r>
      <t xml:space="preserve">1200 +  </t>
    </r>
    <r>
      <rPr>
        <b/>
        <i/>
        <sz val="12"/>
        <rFont val="Arial"/>
        <family val="2"/>
      </rPr>
      <t xml:space="preserve">p513a1 </t>
    </r>
    <r>
      <rPr>
        <b/>
        <sz val="12"/>
        <rFont val="Arial"/>
        <family val="2"/>
      </rPr>
      <t>+ (</t>
    </r>
    <r>
      <rPr>
        <b/>
        <i/>
        <sz val="12"/>
        <rFont val="Arial"/>
        <family val="2"/>
      </rPr>
      <t>p513a2</t>
    </r>
    <r>
      <rPr>
        <b/>
        <sz val="12"/>
        <rFont val="Arial"/>
        <family val="2"/>
      </rPr>
      <t>/12)</t>
    </r>
  </si>
  <si>
    <r>
      <t xml:space="preserve">1300 +  </t>
    </r>
    <r>
      <rPr>
        <b/>
        <i/>
        <sz val="12"/>
        <rFont val="Arial"/>
        <family val="2"/>
      </rPr>
      <t xml:space="preserve">p513a1 </t>
    </r>
  </si>
  <si>
    <r>
      <t xml:space="preserve">1300 +  </t>
    </r>
    <r>
      <rPr>
        <b/>
        <i/>
        <sz val="12"/>
        <rFont val="Arial"/>
        <family val="2"/>
      </rPr>
      <t xml:space="preserve">p513a1 </t>
    </r>
    <r>
      <rPr>
        <b/>
        <sz val="12"/>
        <rFont val="Arial"/>
        <family val="2"/>
      </rPr>
      <t>+ (</t>
    </r>
    <r>
      <rPr>
        <b/>
        <i/>
        <sz val="12"/>
        <rFont val="Arial"/>
        <family val="2"/>
      </rPr>
      <t>p513a2</t>
    </r>
    <r>
      <rPr>
        <b/>
        <sz val="12"/>
        <rFont val="Arial"/>
        <family val="2"/>
      </rPr>
      <t>/12)</t>
    </r>
  </si>
  <si>
    <r>
      <t xml:space="preserve">1500 + </t>
    </r>
    <r>
      <rPr>
        <b/>
        <i/>
        <sz val="12"/>
        <rFont val="Arial"/>
        <family val="2"/>
      </rPr>
      <t>p558l81</t>
    </r>
  </si>
  <si>
    <r>
      <t xml:space="preserve">1500 + </t>
    </r>
    <r>
      <rPr>
        <b/>
        <i/>
        <sz val="12"/>
        <rFont val="Arial"/>
        <family val="2"/>
      </rPr>
      <t xml:space="preserve">p558l81 + </t>
    </r>
    <r>
      <rPr>
        <b/>
        <sz val="12"/>
        <rFont val="Arial"/>
        <family val="2"/>
      </rPr>
      <t>(</t>
    </r>
    <r>
      <rPr>
        <b/>
        <i/>
        <sz val="12"/>
        <rFont val="Arial"/>
        <family val="2"/>
      </rPr>
      <t>p558l82</t>
    </r>
    <r>
      <rPr>
        <b/>
        <sz val="12"/>
        <rFont val="Arial"/>
        <family val="2"/>
      </rPr>
      <t>/12)</t>
    </r>
  </si>
  <si>
    <t>p552</t>
  </si>
  <si>
    <t>ever worked before</t>
  </si>
  <si>
    <t>status in main job</t>
  </si>
  <si>
    <t>p555</t>
  </si>
  <si>
    <t>statu sin last job</t>
  </si>
  <si>
    <t>p510</t>
  </si>
  <si>
    <t>Armed Forces, military police</t>
  </si>
  <si>
    <t>all else</t>
  </si>
  <si>
    <t>type of employer</t>
  </si>
  <si>
    <t>p51112</t>
  </si>
  <si>
    <t>without remuneration</t>
  </si>
  <si>
    <t>2-7 or .</t>
  </si>
  <si>
    <t>yes</t>
  </si>
  <si>
    <t>no</t>
  </si>
  <si>
    <t>mi</t>
  </si>
  <si>
    <t>not employed</t>
  </si>
  <si>
    <t>rp50</t>
  </si>
  <si>
    <t>0-14</t>
  </si>
  <si>
    <t>15-34</t>
  </si>
  <si>
    <t>35+</t>
  </si>
  <si>
    <t>na</t>
  </si>
  <si>
    <t>rp0201 &gt;= (rp0204 + rp0207 + rp0210 + rp0213 + rp0219)</t>
  </si>
  <si>
    <t>hours spent working &gt;= hours spent on home care</t>
  </si>
  <si>
    <t>C1</t>
  </si>
  <si>
    <t>C2</t>
  </si>
  <si>
    <t>C3</t>
  </si>
  <si>
    <t>rp0201 &gt;= rp0216</t>
  </si>
  <si>
    <t>hours spent working &gt;= hours spent in education</t>
  </si>
  <si>
    <t>rp0201 &gt;= rp0222</t>
  </si>
  <si>
    <t>hours spent working &gt;= hours spent in free time</t>
  </si>
  <si>
    <t>C4</t>
  </si>
  <si>
    <t>rp0216 &gt;= (rp0204 + rp0207 + rp0210 + rp0213 + rp0219)</t>
  </si>
  <si>
    <t>hours spent in education &gt;= hours spent on home care</t>
  </si>
  <si>
    <t>rp0216 &gt;= rp0222</t>
  </si>
  <si>
    <t>hours spent in education &gt;= hours spent in free time</t>
  </si>
  <si>
    <t>rp0216 &gt;= rp0201</t>
  </si>
  <si>
    <t>(p0210 + rp0213) &gt;= (rp0204 + rp0207)</t>
  </si>
  <si>
    <t>(p0210 + rp0213) &gt;= (rp0219 + rp0222)</t>
  </si>
  <si>
    <t>hours spent on care &gt;= hours spent on housework</t>
  </si>
  <si>
    <t>hours spent on care &gt;= hours spent on other house activities</t>
  </si>
  <si>
    <t>rp0213 &gt;= rp0210</t>
  </si>
  <si>
    <t>ok</t>
  </si>
  <si>
    <t>(rp0204 + rp0207 + rp0219) &gt;= rp0222</t>
  </si>
  <si>
    <t>rp0207 &gt;= rp0204</t>
  </si>
  <si>
    <t>hours spent at housework &gt;= hours spent at errands</t>
  </si>
  <si>
    <t>rp0207 &gt;= rp0219</t>
  </si>
  <si>
    <t>hours spent at housework &gt;= hours spent on repairs</t>
  </si>
  <si>
    <t>rp0204 &gt;= rp0219</t>
  </si>
  <si>
    <t>hours spent at errands &gt;= hours spent on repairs</t>
  </si>
  <si>
    <t>hours spent at homemaking &gt;= hours spent on free time</t>
  </si>
  <si>
    <t>-3</t>
  </si>
  <si>
    <t>C5</t>
  </si>
  <si>
    <t>C6</t>
  </si>
  <si>
    <t>C7</t>
  </si>
  <si>
    <t>C8</t>
  </si>
  <si>
    <t>C9</t>
  </si>
  <si>
    <t>YES</t>
  </si>
  <si>
    <t>NO</t>
  </si>
  <si>
    <t>average weekly hours worked</t>
  </si>
  <si>
    <t>-2</t>
  </si>
  <si>
    <t>hours spent on child care &gt;= hours spent on other care</t>
  </si>
  <si>
    <t>imp</t>
  </si>
  <si>
    <t>hours spent education &gt;= hours spent working</t>
  </si>
  <si>
    <t>rp0210 &gt;= rp0213</t>
  </si>
  <si>
    <t>time use data not missing</t>
  </si>
  <si>
    <t>rp02XX &lt;&gt; -1 &amp; rp02XX&lt;&gt; -3 for XX=01, 04, 07, 10, 13, 19 22</t>
  </si>
  <si>
    <t>150-349</t>
  </si>
  <si>
    <t>0-149</t>
  </si>
  <si>
    <t>350+</t>
  </si>
  <si>
    <t>rp02XX &lt;&gt; -1 &amp; rp02XX&lt;&gt; -3 for XX=01, 04, 07, 10, 13, 19, 22</t>
  </si>
  <si>
    <t>other</t>
  </si>
  <si>
    <t>Not in Universe</t>
  </si>
  <si>
    <t>In Universe, no information</t>
  </si>
  <si>
    <t>Other</t>
  </si>
  <si>
    <t>Variables and Values</t>
  </si>
  <si>
    <t>rp1a0x</t>
  </si>
  <si>
    <t>For the following variable names, x represents the month [01,12]:</t>
  </si>
  <si>
    <t>Full-time employed</t>
  </si>
  <si>
    <t>Part-time employed or marginal</t>
  </si>
  <si>
    <t>Registered unemployed</t>
  </si>
  <si>
    <t>Maternity or child-rearing leave</t>
  </si>
  <si>
    <t>Military or community service (compulsory)</t>
  </si>
  <si>
    <t>NA</t>
  </si>
  <si>
    <t>In school, at university or higher education</t>
  </si>
  <si>
    <t>In retirement or early retirement</t>
  </si>
  <si>
    <t>variable</t>
  </si>
  <si>
    <t>contents</t>
  </si>
  <si>
    <t>rp1b0x</t>
  </si>
  <si>
    <t>rp1c0x</t>
  </si>
  <si>
    <t>rp1d0x</t>
  </si>
  <si>
    <t>rp1e0x</t>
  </si>
  <si>
    <t>rp1f0x</t>
  </si>
  <si>
    <t>rp1g0x</t>
  </si>
  <si>
    <t>rp1h0x</t>
  </si>
  <si>
    <t>rp1i0x</t>
  </si>
  <si>
    <t>rp1j0x</t>
  </si>
  <si>
    <t>rp1m0x</t>
  </si>
  <si>
    <t>First-time company training, apprenticeship</t>
  </si>
  <si>
    <t>workshop for the disabled</t>
  </si>
  <si>
    <t>Housewife/ husband</t>
  </si>
  <si>
    <t>Further on-the-job training/ retraining</t>
  </si>
  <si>
    <t>sick</t>
  </si>
  <si>
    <t>vacation</t>
  </si>
  <si>
    <t>possible values</t>
  </si>
  <si>
    <t>p208a</t>
  </si>
  <si>
    <t>PE04: PSEARCH</t>
  </si>
  <si>
    <t>tired of looking</t>
  </si>
  <si>
    <t>health reasons</t>
  </si>
  <si>
    <t>lack of capital</t>
  </si>
  <si>
    <t>1-2</t>
  </si>
  <si>
    <t>PE04: PWEXPTL</t>
  </si>
  <si>
    <t>PE04: PHOURSA</t>
  </si>
  <si>
    <t>p513t</t>
  </si>
  <si>
    <t>PE04: PHOURSU</t>
  </si>
  <si>
    <t>PE04: PSECJOB</t>
  </si>
  <si>
    <t>employer</t>
  </si>
  <si>
    <t>worker in own business</t>
  </si>
  <si>
    <t>employee</t>
  </si>
  <si>
    <t>PE04: PCMAS</t>
  </si>
  <si>
    <t>PE04: PACTIV</t>
  </si>
  <si>
    <t>p5111</t>
  </si>
  <si>
    <t>p5112</t>
  </si>
  <si>
    <t>p5113</t>
  </si>
  <si>
    <t>p5114</t>
  </si>
  <si>
    <t>p5115</t>
  </si>
  <si>
    <t>p5116</t>
  </si>
  <si>
    <t>p5117</t>
  </si>
  <si>
    <t>p5118</t>
  </si>
  <si>
    <t>p5119</t>
  </si>
  <si>
    <t>p51111</t>
  </si>
  <si>
    <t>wage</t>
  </si>
  <si>
    <t>salary</t>
  </si>
  <si>
    <t>commission</t>
  </si>
  <si>
    <t>piecework</t>
  </si>
  <si>
    <t>subvention</t>
  </si>
  <si>
    <t>professional fees</t>
  </si>
  <si>
    <t>tips</t>
  </si>
  <si>
    <t>fixed term contract</t>
  </si>
  <si>
    <t>in probationary period</t>
  </si>
  <si>
    <t>services contract-hire agreement (professional fees)</t>
  </si>
  <si>
    <t>indefinitely, permanent contract</t>
  </si>
  <si>
    <t>apprenticeship contract</t>
  </si>
  <si>
    <t>without contract</t>
  </si>
  <si>
    <t>p505</t>
  </si>
  <si>
    <t>PE04: POCC</t>
  </si>
  <si>
    <t>PE04: PIND</t>
  </si>
  <si>
    <t>A - agriculture, hunting and forestry</t>
  </si>
  <si>
    <t xml:space="preserve">B - fishing </t>
  </si>
  <si>
    <t xml:space="preserve">C - mining and quarrying </t>
  </si>
  <si>
    <t xml:space="preserve">D - manufacturing </t>
  </si>
  <si>
    <t>E - electricity, gas and water supply</t>
  </si>
  <si>
    <t xml:space="preserve">F - construction </t>
  </si>
  <si>
    <t xml:space="preserve">G - wholesale and retail trade </t>
  </si>
  <si>
    <t xml:space="preserve">H - hotels and restaurants </t>
  </si>
  <si>
    <t xml:space="preserve">I - transport, storage and communications </t>
  </si>
  <si>
    <t xml:space="preserve">J - financial intermediation </t>
  </si>
  <si>
    <t xml:space="preserve">K - real estate, renting and business activities </t>
  </si>
  <si>
    <t xml:space="preserve">L - public administration and defence; compuls. social security </t>
  </si>
  <si>
    <t xml:space="preserve">M - education </t>
  </si>
  <si>
    <t xml:space="preserve">N - health and social work </t>
  </si>
  <si>
    <t xml:space="preserve">O - other community, social and personal service activities </t>
  </si>
  <si>
    <t xml:space="preserve">P - private households with employed person </t>
  </si>
  <si>
    <t>100-200</t>
  </si>
  <si>
    <t>500</t>
  </si>
  <si>
    <t>1000-1400</t>
  </si>
  <si>
    <t>1500-3700</t>
  </si>
  <si>
    <t>4000-4100</t>
  </si>
  <si>
    <t>4500</t>
  </si>
  <si>
    <t>5000-5200</t>
  </si>
  <si>
    <t>5500</t>
  </si>
  <si>
    <t>6000-6400</t>
  </si>
  <si>
    <t>6500-6700</t>
  </si>
  <si>
    <t>7000-7400</t>
  </si>
  <si>
    <t>7500</t>
  </si>
  <si>
    <t>8000</t>
  </si>
  <si>
    <t>8500</t>
  </si>
  <si>
    <t>9000-9300</t>
  </si>
  <si>
    <t>9500</t>
  </si>
  <si>
    <t>9900-9999</t>
  </si>
  <si>
    <t>PE04: PSLOT1</t>
  </si>
  <si>
    <t>PE04: PTYPEWK</t>
  </si>
  <si>
    <t>armed forces and police</t>
  </si>
  <si>
    <t>members of excecutive and legiltative branches</t>
  </si>
  <si>
    <t xml:space="preserve">workers; mining, quarrying, oil, and manufacturing industry operators (does not include the manufacture of products made of paper, cardboard, plastic, and rubber; graphic arts or the manufacturing of musical instruments), and other  </t>
  </si>
  <si>
    <t>skilled workers in agriculture/fishing</t>
  </si>
  <si>
    <t xml:space="preserve">heads/supervisors and employees doing office work </t>
  </si>
  <si>
    <t>mid-level technicians and related</t>
  </si>
  <si>
    <t>skilled workers of: personal servicies, security and sales agents</t>
  </si>
  <si>
    <t>professionals, scientists and intellectuals</t>
  </si>
  <si>
    <t>construction workers, producers of paper and cardboard products, rubber and plastic workers, graphic arts workers, musical instruments manufacturers, painters, operators, drivers (except drivers of machines that work with pedal mechanisms or by hand), and related</t>
  </si>
  <si>
    <t>p506</t>
  </si>
  <si>
    <t>PE04: PSKILL</t>
  </si>
  <si>
    <t xml:space="preserve">21-50 individuals </t>
  </si>
  <si>
    <t xml:space="preserve">51-100 individuals </t>
  </si>
  <si>
    <t xml:space="preserve">101-500 individuals </t>
  </si>
  <si>
    <t xml:space="preserve">more than 500 individuals </t>
  </si>
  <si>
    <t xml:space="preserve">100-499 individuals </t>
  </si>
  <si>
    <t xml:space="preserve">500 or more individuals </t>
  </si>
  <si>
    <t>p512aa</t>
  </si>
  <si>
    <t>p512a</t>
  </si>
  <si>
    <t>PE04: PFULPAR</t>
  </si>
  <si>
    <t>PE04: PCONTRA</t>
  </si>
  <si>
    <t>PE04: PTENURE</t>
  </si>
  <si>
    <t>active search</t>
  </si>
  <si>
    <t>passive search</t>
  </si>
  <si>
    <t>4</t>
  </si>
  <si>
    <t>Unemp; ILO, active search</t>
  </si>
  <si>
    <t>Unemp; ILO, already found a job</t>
  </si>
  <si>
    <t>Unemp; unknown ILO, active search, unknown availability</t>
  </si>
  <si>
    <t>sick or disabled</t>
  </si>
  <si>
    <t>adult</t>
  </si>
  <si>
    <t>child</t>
  </si>
  <si>
    <t>not Armed Forces</t>
  </si>
  <si>
    <t>Armed Forces</t>
  </si>
  <si>
    <t xml:space="preserve">employee </t>
  </si>
  <si>
    <t>worker (obrero)</t>
  </si>
  <si>
    <t xml:space="preserve">no specified - unskilled workers of services; agricultural and fishing unskilled labourers; mining and quarrying workers,  manufacturers, construction workers, street vendors and related  </t>
  </si>
  <si>
    <t>p554</t>
  </si>
  <si>
    <t>p512b</t>
  </si>
  <si>
    <t>9999 or .</t>
  </si>
  <si>
    <t xml:space="preserve">1-20 individuals </t>
  </si>
  <si>
    <t>lees than 100 individuals</t>
  </si>
  <si>
    <t>NILF; old-age pensioner</t>
  </si>
  <si>
    <t>NILF; not looking because of old-age</t>
  </si>
  <si>
    <t>NILF; not looking because of education</t>
  </si>
  <si>
    <t>NILF; not looking because of housework</t>
  </si>
  <si>
    <t>NILF; sick or disabled</t>
  </si>
  <si>
    <t>NILF; not looking because of health reasons</t>
  </si>
  <si>
    <t>NILF; living out of non pension income</t>
  </si>
  <si>
    <t>NILF; other activity, wanting and available to work</t>
  </si>
  <si>
    <t>NILF; other activity, wanting but not available to work</t>
  </si>
  <si>
    <t>NILF; other activity, not wanting to work</t>
  </si>
  <si>
    <t>Not Empl; willing and available to work, believes no job available</t>
  </si>
  <si>
    <t>Not Empl; willing and available to work, tired of looking</t>
  </si>
  <si>
    <t>Not Empl; willing and available to work, lack of experience</t>
  </si>
  <si>
    <t>Not Empl; willing and available to work, lack of capital</t>
  </si>
  <si>
    <t>11-23</t>
  </si>
  <si>
    <t>p546</t>
  </si>
  <si>
    <t>activity last week</t>
  </si>
  <si>
    <t>2</t>
  </si>
  <si>
    <t>3</t>
  </si>
  <si>
    <t>6</t>
  </si>
  <si>
    <t>5</t>
  </si>
  <si>
    <t>7</t>
  </si>
  <si>
    <t>8</t>
  </si>
  <si>
    <t>preparing to set up own business</t>
  </si>
  <si>
    <t>waiting for new job to start</t>
  </si>
  <si>
    <t>pensioner or rentier</t>
  </si>
  <si>
    <t>studying</t>
  </si>
  <si>
    <t>housecare</t>
  </si>
  <si>
    <t>p5564a</t>
  </si>
  <si>
    <t>receive old-age pension</t>
  </si>
  <si>
    <t>p5565a</t>
  </si>
  <si>
    <t>receive other pension</t>
  </si>
  <si>
    <t>1-5</t>
  </si>
  <si>
    <t>already found job</t>
  </si>
  <si>
    <t>looking</t>
  </si>
  <si>
    <t>no jobs available</t>
  </si>
  <si>
    <t>lack of work experience</t>
  </si>
  <si>
    <t>because of old-age</t>
  </si>
  <si>
    <t>beacuse of education</t>
  </si>
  <si>
    <t>beacuse of housework</t>
  </si>
  <si>
    <t>NILF, indist; living out of other pension</t>
  </si>
  <si>
    <t>&lt;15</t>
  </si>
  <si>
    <t>&gt;=15</t>
  </si>
  <si>
    <t xml:space="preserve">under contract; in probationary period </t>
  </si>
  <si>
    <t xml:space="preserve">under contract; juvenile occupational training </t>
  </si>
  <si>
    <t xml:space="preserve">under contract; apprenticeship contract </t>
  </si>
  <si>
    <t xml:space="preserve">under contract; services contract-hire agreement (professional fees) </t>
  </si>
  <si>
    <t>domestic servant</t>
  </si>
  <si>
    <t>p551</t>
  </si>
  <si>
    <t>p51110</t>
  </si>
  <si>
    <t>in-kind</t>
  </si>
  <si>
    <t>earnings from agricultural activities</t>
  </si>
  <si>
    <t>earnings from business or services</t>
  </si>
  <si>
    <t>Self-employed; employer, remuneration from non farming business or services</t>
  </si>
  <si>
    <t>Self-employed; employer, remuneration from farming</t>
  </si>
  <si>
    <t>Self-employed; own-account worker, remuneration from non farming business or services</t>
  </si>
  <si>
    <t>Self-employed; own-account worker, remuneration from farming</t>
  </si>
  <si>
    <t>Self-employed; own-account worker, unknown remuneration</t>
  </si>
  <si>
    <t>Paid employee; other remuneration</t>
  </si>
  <si>
    <t>Paid employee; unknown remuneration</t>
  </si>
  <si>
    <t>p203</t>
  </si>
  <si>
    <t>1-10</t>
  </si>
  <si>
    <t>individuals present in household</t>
  </si>
  <si>
    <t>p204</t>
  </si>
  <si>
    <t>household member</t>
  </si>
  <si>
    <t>p206</t>
  </si>
  <si>
    <t>relationship to the head of household</t>
  </si>
  <si>
    <t>panel individual no longer present</t>
  </si>
  <si>
    <t>p501</t>
  </si>
  <si>
    <t>worked last week</t>
  </si>
  <si>
    <t>p502</t>
  </si>
  <si>
    <t>has a job to which will return</t>
  </si>
  <si>
    <t>0-13</t>
  </si>
  <si>
    <t>p5041</t>
  </si>
  <si>
    <t>work in a family business or own business</t>
  </si>
  <si>
    <t>p5042</t>
  </si>
  <si>
    <t>offer a service</t>
  </si>
  <si>
    <t>p5043</t>
  </si>
  <si>
    <t>work at home</t>
  </si>
  <si>
    <t>sell products</t>
  </si>
  <si>
    <t>p5044</t>
  </si>
  <si>
    <t>do remunerated practices in a workplace</t>
  </si>
  <si>
    <t>p5045</t>
  </si>
  <si>
    <t>work for a private household</t>
  </si>
  <si>
    <t>p5046</t>
  </si>
  <si>
    <t>manufacturing</t>
  </si>
  <si>
    <t>p5047</t>
  </si>
  <si>
    <t>work in farm or caring for livestock</t>
  </si>
  <si>
    <t>p5048</t>
  </si>
  <si>
    <t>unpaid family work</t>
  </si>
  <si>
    <t>p5049</t>
  </si>
  <si>
    <t>other remunerated work</t>
  </si>
  <si>
    <t>p50410</t>
  </si>
  <si>
    <t>has done something to find a job</t>
  </si>
  <si>
    <t>p545</t>
  </si>
  <si>
    <t>p550</t>
  </si>
  <si>
    <t>p547</t>
  </si>
  <si>
    <t>type of search</t>
  </si>
  <si>
    <t>availalbe to work</t>
  </si>
  <si>
    <t>p548</t>
  </si>
  <si>
    <t>reason for not looking</t>
  </si>
  <si>
    <t>p549</t>
  </si>
  <si>
    <t>mi or na</t>
  </si>
  <si>
    <t>p503</t>
  </si>
  <si>
    <t>has a business to which will return</t>
  </si>
  <si>
    <t>wants to work</t>
  </si>
  <si>
    <t>preparing physical capital</t>
  </si>
  <si>
    <t>Unemp; not ILO, preparing to set up own business</t>
  </si>
  <si>
    <t>Unemp; not ILO, preparing physical capital</t>
  </si>
  <si>
    <t>worker</t>
  </si>
  <si>
    <t>Self-employed; employer, remuneration from professional fees</t>
  </si>
  <si>
    <t>Paid employee; wage or salary remuneration</t>
  </si>
  <si>
    <t>Self-employed; employer, remuneration unknown</t>
  </si>
  <si>
    <t>Self-employed; own-account worker, remuneration from professional fees</t>
  </si>
  <si>
    <t>Oth Emp; unpaid family worker, receives tips</t>
  </si>
  <si>
    <t>Oth Emp; unpaid family worker, does not receive tips</t>
  </si>
  <si>
    <t>Oth Emp; contributing family worker, unknown if tips</t>
  </si>
  <si>
    <t>Oth Emp; employee paid in-kind</t>
  </si>
  <si>
    <t>Oth Emp; employee without remuneration</t>
  </si>
  <si>
    <t>Indist; other worker, remunerated with tips only</t>
  </si>
  <si>
    <t>Indist; other worker, no remuneration</t>
  </si>
  <si>
    <t>Indist; other worker,  unknown if remunerated</t>
  </si>
  <si>
    <t>na (not working)</t>
  </si>
  <si>
    <t>last week did remunerated activity at least 1 hour</t>
  </si>
  <si>
    <t>last week did remunrated activity at least 1 hour</t>
  </si>
  <si>
    <t>mi (not interviewed)</t>
  </si>
  <si>
    <t>na (getting ready for new job to be found)</t>
  </si>
  <si>
    <t>members of excecutive and legislative branches</t>
  </si>
  <si>
    <t>skilled workers of: personal services, security and sales agents</t>
  </si>
  <si>
    <t>industry in last job</t>
  </si>
  <si>
    <t>industry in main job</t>
  </si>
  <si>
    <t>mi or na (not working)</t>
  </si>
  <si>
    <t>na (not interviewed or not working)</t>
  </si>
  <si>
    <t>wants a job</t>
  </si>
  <si>
    <t>actual hours last week are normal hours</t>
  </si>
  <si>
    <t>40 hours or more</t>
  </si>
  <si>
    <t>less than 40 hours</t>
  </si>
  <si>
    <t>PHOURSU</t>
  </si>
  <si>
    <t>usual hours at all jobs</t>
  </si>
  <si>
    <t>1-39</t>
  </si>
  <si>
    <t>40-98</t>
  </si>
  <si>
    <t>p500i</t>
  </si>
  <si>
    <t>identifier of informant</t>
  </si>
  <si>
    <t>not interviewed</t>
  </si>
  <si>
    <t>&gt;0</t>
  </si>
  <si>
    <t>interviewed</t>
  </si>
  <si>
    <t>Empl; works 40 hours or more</t>
  </si>
  <si>
    <t>Empl; Armed Forces; works 40 hours or more</t>
  </si>
  <si>
    <t>Not employed; old-age pensioner</t>
  </si>
  <si>
    <t>Not employed; student</t>
  </si>
  <si>
    <t>Not employed; homemaker</t>
  </si>
  <si>
    <t>Not employed; sick or disabled</t>
  </si>
  <si>
    <t>Not employed; living out of non pension income</t>
  </si>
  <si>
    <t>Not employed; looking for a job</t>
  </si>
  <si>
    <t>Not employed; getting ready for new job to be found</t>
  </si>
  <si>
    <t>Not employed; waiting for new job to start</t>
  </si>
  <si>
    <t>Indist; works for less than 40 hours</t>
  </si>
  <si>
    <t>Indist; Armed Forces, works for less than 40 hours</t>
  </si>
  <si>
    <t>Not employed; other activity, not looking because of old-age</t>
  </si>
  <si>
    <t>Not employed; other activity, not looking because of education</t>
  </si>
  <si>
    <t>Not employed; other activity, not looking because of househowork</t>
  </si>
  <si>
    <t>Not employed; other activity, not looking because of health reasons</t>
  </si>
  <si>
    <t>Not employed; other activity, not looking because discouraged</t>
  </si>
  <si>
    <t>Not employed; other activity</t>
  </si>
  <si>
    <t>Not employed; other pensioner</t>
  </si>
  <si>
    <t>1-4 or 6</t>
  </si>
  <si>
    <t>5 or 7</t>
  </si>
  <si>
    <t>EMPLOYED &amp; UNEMPLOYED</t>
  </si>
  <si>
    <t>EMPLOYED &amp; INACTIVES</t>
  </si>
  <si>
    <t>Unemp; not ILO, did something to find a job, no active search</t>
  </si>
  <si>
    <t>&lt;exact number of hours&gt;</t>
  </si>
  <si>
    <t>CONTENTS</t>
  </si>
  <si>
    <t>Number of hours usually worked at main job</t>
  </si>
  <si>
    <t>mi (interviewed in first semester) or na</t>
  </si>
  <si>
    <t>Universe</t>
  </si>
  <si>
    <t>Everybody</t>
  </si>
  <si>
    <t>PE04: LM routing</t>
  </si>
  <si>
    <t>3-8</t>
  </si>
  <si>
    <t>1-9</t>
  </si>
  <si>
    <t>14-99</t>
  </si>
  <si>
    <t>EMPLOYED</t>
  </si>
  <si>
    <t>UNEMPLOYED</t>
  </si>
  <si>
    <t>INACTIVES</t>
  </si>
  <si>
    <t>CHILDREN</t>
  </si>
  <si>
    <t>NOT INTERVIEWED</t>
  </si>
  <si>
    <t>NOT HOUSEHOLD MEMBERS</t>
  </si>
  <si>
    <t>PANEL</t>
  </si>
  <si>
    <t>p504</t>
  </si>
  <si>
    <t>!11-23</t>
  </si>
  <si>
    <t>p507</t>
  </si>
  <si>
    <t>111-897</t>
  </si>
  <si>
    <t>p513a1</t>
  </si>
  <si>
    <t>years in current job</t>
  </si>
  <si>
    <t>0-99</t>
  </si>
  <si>
    <t>number of years</t>
  </si>
  <si>
    <t>p513a2</t>
  </si>
  <si>
    <t>months in current job</t>
  </si>
  <si>
    <t>number of months</t>
  </si>
  <si>
    <t>zero months</t>
  </si>
  <si>
    <t>p513a1 + (p513a2/12)</t>
  </si>
  <si>
    <t>1000 + p513a1</t>
  </si>
  <si>
    <t>0.1-99</t>
  </si>
  <si>
    <t>&lt;number of years&gt;</t>
  </si>
  <si>
    <t>at least x number of years</t>
  </si>
  <si>
    <t>1-11</t>
  </si>
  <si>
    <t>p517</t>
  </si>
  <si>
    <t>status in second employment</t>
  </si>
  <si>
    <t>p517a</t>
  </si>
  <si>
    <t>1-3</t>
  </si>
  <si>
    <t>public</t>
  </si>
  <si>
    <t>4-7</t>
  </si>
  <si>
    <t>private</t>
  </si>
  <si>
    <t>No additional job</t>
  </si>
  <si>
    <t>Has other job, employee</t>
  </si>
  <si>
    <t>Has other job, worker</t>
  </si>
  <si>
    <t>Has other job, domestic servant</t>
  </si>
  <si>
    <t>Has other job, employer</t>
  </si>
  <si>
    <t>Has other job, own-account worker</t>
  </si>
  <si>
    <t xml:space="preserve">Has other job, status unknown </t>
  </si>
  <si>
    <t>Has other job, other status</t>
  </si>
  <si>
    <t>Has other job, unpaid family member</t>
  </si>
  <si>
    <t>Did other activity for profit or pay, unpaid family member</t>
  </si>
  <si>
    <t>Did other activity for profit or pay, own-account worker</t>
  </si>
  <si>
    <t>Did other activity for profit or pay, employer</t>
  </si>
  <si>
    <t>Did other activity for profit or pay, domestic servant</t>
  </si>
  <si>
    <t>Did other activity for profit or pay, worker</t>
  </si>
  <si>
    <t>Did other activity for profit or pay, employee</t>
  </si>
  <si>
    <t>Did other activity for profit or pay, other status</t>
  </si>
  <si>
    <t>Did other activity for profit or pay, status unknown</t>
  </si>
  <si>
    <t>NR to all questions</t>
  </si>
  <si>
    <t>short-time pay</t>
  </si>
  <si>
    <t xml:space="preserve">           </t>
  </si>
  <si>
    <t>act201</t>
  </si>
  <si>
    <t>ac</t>
  </si>
  <si>
    <t>t201</t>
  </si>
  <si>
    <t xml:space="preserve">    act101 </t>
  </si>
  <si>
    <t>appren</t>
  </si>
  <si>
    <t>voc.</t>
  </si>
  <si>
    <t>pt emp</t>
  </si>
  <si>
    <t>retire</t>
  </si>
  <si>
    <t>school</t>
  </si>
  <si>
    <t>leave</t>
  </si>
  <si>
    <t>house</t>
  </si>
  <si>
    <t>unemp</t>
  </si>
  <si>
    <t>1 activit</t>
  </si>
  <si>
    <t>-----------+-------------------------------------------------------+----------</t>
  </si>
  <si>
    <t xml:space="preserve">  military </t>
  </si>
  <si>
    <t xml:space="preserve">    ft emp </t>
  </si>
  <si>
    <t xml:space="preserve">    appren </t>
  </si>
  <si>
    <t xml:space="preserve">      voc. </t>
  </si>
  <si>
    <t xml:space="preserve">    pt emp </t>
  </si>
  <si>
    <t xml:space="preserve">    retire </t>
  </si>
  <si>
    <t xml:space="preserve">    school </t>
  </si>
  <si>
    <t xml:space="preserve">     leave </t>
  </si>
  <si>
    <t xml:space="preserve">     house </t>
  </si>
  <si>
    <t xml:space="preserve">     unemp </t>
  </si>
  <si>
    <t xml:space="preserve">short-time </t>
  </si>
  <si>
    <t xml:space="preserve">     other </t>
  </si>
  <si>
    <t xml:space="preserve">   missing </t>
  </si>
  <si>
    <t>act202</t>
  </si>
  <si>
    <t>t202</t>
  </si>
  <si>
    <t xml:space="preserve">    act102 </t>
  </si>
  <si>
    <t>act203</t>
  </si>
  <si>
    <t>t203</t>
  </si>
  <si>
    <t xml:space="preserve">    act103 </t>
  </si>
  <si>
    <t>act204</t>
  </si>
  <si>
    <t>t204</t>
  </si>
  <si>
    <t xml:space="preserve">    act104 </t>
  </si>
  <si>
    <t>act205</t>
  </si>
  <si>
    <t>t205</t>
  </si>
  <si>
    <t xml:space="preserve">    act105 </t>
  </si>
  <si>
    <t>act206</t>
  </si>
  <si>
    <t>t206</t>
  </si>
  <si>
    <t xml:space="preserve">    act106 </t>
  </si>
  <si>
    <t>act207</t>
  </si>
  <si>
    <t>t207</t>
  </si>
  <si>
    <t xml:space="preserve">    act107 </t>
  </si>
  <si>
    <t>act208</t>
  </si>
  <si>
    <t xml:space="preserve">    act108 </t>
  </si>
  <si>
    <t>act209</t>
  </si>
  <si>
    <t xml:space="preserve">    act109 </t>
  </si>
  <si>
    <t>act210</t>
  </si>
  <si>
    <t xml:space="preserve">    act110 </t>
  </si>
  <si>
    <t>act211</t>
  </si>
  <si>
    <t xml:space="preserve">    act111 </t>
  </si>
  <si>
    <t>act212</t>
  </si>
  <si>
    <t xml:space="preserve">    act112 </t>
  </si>
  <si>
    <t>NILF; homemaker</t>
  </si>
  <si>
    <t>unpaid family worker</t>
  </si>
  <si>
    <t>NILF; student</t>
  </si>
  <si>
    <t>age</t>
  </si>
  <si>
    <t>occupation</t>
  </si>
  <si>
    <t>Paid employee; conscript or regural armed forces</t>
  </si>
  <si>
    <t>.</t>
  </si>
  <si>
    <t>Q - extra-territorial organizations and bodies</t>
  </si>
  <si>
    <t>1</t>
  </si>
  <si>
    <t>PE04: PCLFS</t>
  </si>
  <si>
    <t>missing</t>
  </si>
  <si>
    <t>5, 7</t>
  </si>
  <si>
    <t>remunerated worker</t>
  </si>
  <si>
    <t>15 hours or more</t>
  </si>
  <si>
    <t>p504i</t>
  </si>
  <si>
    <t>IN SAMPLE, CHILDREN</t>
  </si>
  <si>
    <t>IN SAMPLE, ADULTS, EMPLOYED</t>
  </si>
  <si>
    <t>IN SAMPLE, ADULTS, UNEMPLOYED</t>
  </si>
  <si>
    <t>IN SAMPLE, ADULTS, NILF</t>
  </si>
  <si>
    <t>IN SAMPLE, ADULTS, NOT INTERVIEWED</t>
  </si>
  <si>
    <t>NOT IN SAMPLE, NOT HOUSEHOLD MEMBERS</t>
  </si>
  <si>
    <t>NOT IN SAMPLE, PANEL MEMBERS NO LONGER EXISTING</t>
  </si>
  <si>
    <t>not Armed Forces or na</t>
  </si>
  <si>
    <t>number of persons in your firm / business</t>
  </si>
  <si>
    <t>1-9997</t>
  </si>
  <si>
    <t>exact number of persons</t>
  </si>
  <si>
    <t>9998 or more</t>
  </si>
  <si>
    <t>9 or .</t>
  </si>
  <si>
    <t>up to 20 persons</t>
  </si>
  <si>
    <t>21 to 50 persons</t>
  </si>
  <si>
    <t>51 to 100 persons</t>
  </si>
  <si>
    <t>101 to 500 persons</t>
  </si>
  <si>
    <t>more than 500 persons</t>
  </si>
  <si>
    <t>number of persons in your firm / business (in 5 brackets)</t>
  </si>
  <si>
    <t>less than 100 persons</t>
  </si>
  <si>
    <t>100 to 499 persons</t>
  </si>
  <si>
    <t>500 or more persons</t>
  </si>
  <si>
    <t>PE04: PNEMP</t>
  </si>
  <si>
    <t>9998</t>
  </si>
  <si>
    <t>&lt;exact number of persons&gt;</t>
  </si>
  <si>
    <t>9998 or more persons</t>
  </si>
  <si>
    <t>1-97</t>
  </si>
  <si>
    <t>98 or more hours</t>
  </si>
  <si>
    <t>zero hours</t>
  </si>
  <si>
    <t xml:space="preserve">p505 </t>
  </si>
  <si>
    <t>100s</t>
  </si>
  <si>
    <t>200s</t>
  </si>
  <si>
    <t>300s</t>
  </si>
  <si>
    <t>400s</t>
  </si>
  <si>
    <t>500s</t>
  </si>
  <si>
    <t>600s</t>
  </si>
  <si>
    <t>700s</t>
  </si>
  <si>
    <t>800s</t>
  </si>
  <si>
    <t>900s</t>
  </si>
  <si>
    <t>10s</t>
  </si>
  <si>
    <t>11-24</t>
  </si>
  <si>
    <t>111-147</t>
  </si>
  <si>
    <t>211-284</t>
  </si>
  <si>
    <t>311-396</t>
  </si>
  <si>
    <t>411-462</t>
  </si>
  <si>
    <t>511-582</t>
  </si>
  <si>
    <t>611-641</t>
  </si>
  <si>
    <t>711-799</t>
  </si>
  <si>
    <t>811-886</t>
  </si>
  <si>
    <t>911-987</t>
  </si>
  <si>
    <t>na or mi</t>
  </si>
  <si>
    <t>mes</t>
  </si>
  <si>
    <t>interview month</t>
  </si>
  <si>
    <t>1-6</t>
  </si>
  <si>
    <t>first half (not asked)</t>
  </si>
  <si>
    <t>second half (asked)</t>
  </si>
  <si>
    <t>7-12</t>
  </si>
  <si>
    <t>mi or na (interviewed in first half of year)</t>
  </si>
  <si>
    <t>Has work experience, currently working, no recent job change, unknown years in current job</t>
  </si>
  <si>
    <t>total imputed  hours worked last week at main job</t>
  </si>
  <si>
    <t>total imputed hours worked last week at main job</t>
  </si>
  <si>
    <t xml:space="preserve">not specified - unskilled workers of services; agricultural and fishing unskilled labourers; mining and quarrying workers,  manufacturers, construction workers, street vendors and related  </t>
  </si>
  <si>
    <t>adult &amp; working or ever worked before in dependent employment (excl. unpaid family members)</t>
  </si>
  <si>
    <t>5-13</t>
  </si>
  <si>
    <t>&lt;5</t>
  </si>
  <si>
    <t>less than 5</t>
  </si>
  <si>
    <t xml:space="preserve">5 to 13 </t>
  </si>
  <si>
    <t>Empl; at work, has a job</t>
  </si>
  <si>
    <t>Empl; at work, did any activity for at least an hour to obtain income</t>
  </si>
  <si>
    <t>Empl; on leave, has a job to which will come back for sure</t>
  </si>
  <si>
    <t>Empl; on leave, has own business to which will come back for sure</t>
  </si>
  <si>
    <t>Emp; armed forces, at work</t>
  </si>
  <si>
    <t>Emp; armed forces, on leave</t>
  </si>
  <si>
    <t>p210</t>
  </si>
  <si>
    <t>did you work last week</t>
  </si>
  <si>
    <t>p211</t>
  </si>
  <si>
    <t>domestic work in other households</t>
  </si>
  <si>
    <t>helped to produce goods for sale</t>
  </si>
  <si>
    <t>helped on the farm</t>
  </si>
  <si>
    <t>sold products</t>
  </si>
  <si>
    <t>did services (washed cars, polished shoes)</t>
  </si>
  <si>
    <t>product production (sweater)</t>
  </si>
  <si>
    <t>housework</t>
  </si>
  <si>
    <t>activities carried out last week</t>
  </si>
  <si>
    <t>helped on a buisness</t>
  </si>
  <si>
    <t>p307</t>
  </si>
  <si>
    <t>currently in education</t>
  </si>
  <si>
    <t>housecase, sick or other</t>
  </si>
  <si>
    <t>2 or .</t>
  </si>
  <si>
    <t>no or na</t>
  </si>
  <si>
    <t>5, 7, 8</t>
  </si>
  <si>
    <t>p3007</t>
  </si>
  <si>
    <t>no, mi (skipped the section) or na (&lt;3)</t>
  </si>
  <si>
    <t>p521</t>
  </si>
  <si>
    <t>wished to work more hours last week</t>
  </si>
  <si>
    <t>p521a</t>
  </si>
  <si>
    <t>available to work more</t>
  </si>
  <si>
    <t>Indist; unknown if looking, working, underemployed</t>
  </si>
  <si>
    <t>Indist; unknown if looking, working, not underemployed</t>
  </si>
  <si>
    <t>Indist; unknown if looking, working, unknown if underemployed</t>
  </si>
  <si>
    <t xml:space="preserve">adult (age&gt;=14) </t>
  </si>
  <si>
    <t xml:space="preserve">mi (skipped the section) </t>
  </si>
  <si>
    <t>mi (not interviewed adults)</t>
  </si>
  <si>
    <t>age&gt;=5</t>
  </si>
  <si>
    <t>NILF, indist; child not working, not in education not doing housecare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</si>
</sst>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10"/>
      <name val="Arial"/>
      <family val="2"/>
    </font>
    <font>
      <b/>
      <i/>
      <sz val="10"/>
      <name val="Arial"/>
      <family val="2"/>
    </font>
    <font>
      <b/>
      <sz val="12"/>
      <name val="Arial"/>
      <family val="2"/>
    </font>
    <font>
      <sz val="10"/>
      <color indexed="14"/>
      <name val="Arial"/>
      <family val="2"/>
    </font>
    <font>
      <b/>
      <i/>
      <sz val="12"/>
      <name val="Arial"/>
      <family val="2"/>
    </font>
    <font>
      <sz val="10"/>
      <color indexed="10"/>
      <name val="Arial"/>
      <family val="2"/>
    </font>
    <font>
      <sz val="10"/>
      <color indexed="23"/>
      <name val="Arial"/>
      <family val="2"/>
    </font>
    <font>
      <sz val="10"/>
      <color indexed="22"/>
      <name val="Arial"/>
      <family val="2"/>
    </font>
    <font>
      <b/>
      <sz val="12"/>
      <color indexed="10"/>
      <name val="Arial"/>
      <family val="2"/>
    </font>
    <font>
      <i/>
      <sz val="10"/>
      <name val="Arial"/>
      <family val="2"/>
    </font>
    <font>
      <b/>
      <sz val="10"/>
      <color indexed="22"/>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8"/>
        <bgColor indexed="64"/>
      </patternFill>
    </fill>
    <fill>
      <patternFill patternType="darkUp">
        <fgColor indexed="11"/>
        <bgColor indexed="13"/>
      </patternFill>
    </fill>
    <fill>
      <patternFill patternType="darkUp">
        <fgColor indexed="11"/>
        <bgColor indexed="52"/>
      </patternFill>
    </fill>
    <fill>
      <patternFill patternType="solid">
        <fgColor theme="0" tint="-0.24997000396251678"/>
        <bgColor indexed="64"/>
      </patternFill>
    </fill>
    <fill>
      <patternFill patternType="solid">
        <fgColor rgb="FF99CCFF"/>
        <bgColor indexed="64"/>
      </patternFill>
    </fill>
    <fill>
      <patternFill patternType="solid">
        <fgColor rgb="FF00FF0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FF99FF"/>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top/>
      <bottom style="medium"/>
    </border>
    <border>
      <left/>
      <right/>
      <top style="thin"/>
      <bottom style="thin"/>
    </border>
    <border>
      <left/>
      <right style="thin"/>
      <top style="thin"/>
      <bottom style="thin"/>
    </border>
    <border>
      <left style="medium"/>
      <right/>
      <top style="medium"/>
      <bottom/>
    </border>
    <border>
      <left/>
      <right style="medium"/>
      <top style="medium"/>
      <bottom/>
    </border>
    <border>
      <left/>
      <right/>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thin"/>
      <right/>
      <top style="thin"/>
      <bottom/>
    </border>
    <border>
      <left style="thin"/>
      <right/>
      <top style="thin"/>
      <bottom style="thin"/>
    </border>
    <border>
      <left/>
      <right/>
      <top style="thin"/>
      <bottom style="medium"/>
    </border>
    <border>
      <left/>
      <right style="thin"/>
      <top style="thin"/>
      <bottom style="medium"/>
    </border>
    <border>
      <left style="thin"/>
      <right style="thin"/>
      <top/>
      <bottom/>
    </border>
    <border>
      <left style="thin"/>
      <right style="thin"/>
      <top/>
      <bottom style="mediu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medium"/>
      <right style="thin"/>
      <top/>
      <bottom/>
    </border>
    <border>
      <left style="thin"/>
      <right style="medium"/>
      <top/>
      <botto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right/>
      <top/>
      <bottom style="thin"/>
    </border>
    <border>
      <left style="medium"/>
      <right/>
      <top style="medium"/>
      <bottom style="thin"/>
    </border>
    <border>
      <left/>
      <right/>
      <top style="medium"/>
      <bottom style="thin"/>
    </border>
    <border>
      <left style="medium"/>
      <right/>
      <top style="thin"/>
      <bottom style="medium"/>
    </border>
    <border>
      <left/>
      <right style="medium"/>
      <top style="thin"/>
      <bottom style="medium"/>
    </border>
    <border>
      <left style="medium"/>
      <right/>
      <top style="thin"/>
      <bottom style="thin"/>
    </border>
    <border>
      <left style="thin"/>
      <right/>
      <top style="medium"/>
      <bottom style="thin"/>
    </border>
    <border>
      <left style="medium"/>
      <right style="thin"/>
      <top/>
      <bottom style="medium"/>
    </border>
    <border>
      <left/>
      <right style="medium"/>
      <top style="thin"/>
      <bottom style="thin"/>
    </border>
    <border>
      <left style="thin"/>
      <right style="medium"/>
      <top style="thin"/>
      <bottom/>
    </border>
    <border>
      <left style="medium"/>
      <right style="medium"/>
      <top/>
      <bottom style="thin"/>
    </border>
    <border>
      <left style="medium"/>
      <right style="medium"/>
      <top style="thin"/>
      <bottom/>
    </border>
    <border>
      <left/>
      <right style="medium"/>
      <top style="medium"/>
      <bottom style="thin"/>
    </border>
    <border>
      <left style="medium"/>
      <right/>
      <top/>
      <bottom style="thin"/>
    </border>
    <border>
      <left/>
      <right style="thin"/>
      <top/>
      <bottom style="medium"/>
    </border>
    <border>
      <left/>
      <right style="thin"/>
      <top/>
      <bottom/>
    </border>
    <border>
      <left style="thin"/>
      <right/>
      <top style="thin"/>
      <bottom style="medium"/>
    </border>
    <border>
      <left style="medium"/>
      <right style="thin"/>
      <top style="medium"/>
      <bottom/>
    </border>
    <border>
      <left style="medium"/>
      <right style="thin"/>
      <top style="medium"/>
      <bottom style="medium"/>
    </border>
    <border>
      <left/>
      <right style="medium"/>
      <top/>
      <bottom style="thin"/>
    </border>
    <border>
      <left/>
      <right style="thin"/>
      <top/>
      <bottom style="thin"/>
    </border>
    <border>
      <left style="thin"/>
      <right/>
      <top/>
      <bottom style="thin"/>
    </border>
    <border>
      <left style="thin"/>
      <right/>
      <top style="medium"/>
      <bottom style="medium"/>
    </border>
    <border>
      <left style="thin"/>
      <right/>
      <top style="medium"/>
      <bottom/>
    </border>
    <border>
      <left style="thin"/>
      <right/>
      <top/>
      <bottom/>
    </border>
    <border>
      <left style="thin"/>
      <right/>
      <top/>
      <bottom style="medium"/>
    </border>
    <border>
      <left/>
      <right/>
      <top style="thin"/>
      <bottom style="double"/>
    </border>
    <border>
      <left/>
      <right style="thin"/>
      <top style="medium"/>
      <bottom style="thin"/>
    </border>
    <border>
      <left/>
      <right style="double"/>
      <top style="thin"/>
      <bottom/>
    </border>
    <border>
      <left/>
      <right style="double"/>
      <top style="thin"/>
      <bottom style="thin"/>
    </border>
    <border>
      <left style="double"/>
      <right/>
      <top style="medium"/>
      <bottom style="thin"/>
    </border>
    <border>
      <left/>
      <right style="medium"/>
      <top style="thin"/>
      <bottom/>
    </border>
    <border>
      <left style="thin"/>
      <right/>
      <top/>
      <bottom style="double"/>
    </border>
    <border>
      <left/>
      <right style="double"/>
      <top style="medium"/>
      <bottom style="thin"/>
    </border>
    <border>
      <left style="thin"/>
      <right style="thin"/>
      <top style="medium"/>
      <bottom/>
    </border>
    <border>
      <left style="thin"/>
      <right style="medium"/>
      <top style="medium"/>
      <bottom/>
    </border>
    <border>
      <left style="thin"/>
      <right style="thin"/>
      <top style="medium"/>
      <bottom style="medium"/>
    </border>
    <border>
      <left style="thin"/>
      <right style="medium"/>
      <top/>
      <bottom style="thin"/>
    </border>
    <border>
      <left/>
      <right style="thin"/>
      <top style="medium"/>
      <bottom/>
    </border>
    <border>
      <left style="thin"/>
      <right style="thin"/>
      <top/>
      <bottom style="thin"/>
    </border>
    <border>
      <left style="thin"/>
      <right style="medium"/>
      <top style="medium"/>
      <bottom style="medium"/>
    </border>
    <border>
      <left/>
      <right/>
      <top/>
      <bottom style="double"/>
    </border>
    <border>
      <left style="medium"/>
      <right/>
      <top style="thin"/>
      <bottom/>
    </border>
    <border>
      <left/>
      <right style="double"/>
      <top/>
      <bottom/>
    </border>
    <border>
      <left/>
      <right style="double"/>
      <top/>
      <bottom style="thin"/>
    </border>
    <border>
      <left style="double"/>
      <right/>
      <top style="medium"/>
      <bottom/>
    </border>
    <border>
      <left style="double"/>
      <right/>
      <top/>
      <bottom/>
    </border>
    <border>
      <left style="double"/>
      <right/>
      <top/>
      <bottom style="thin"/>
    </border>
    <border>
      <left/>
      <right style="double"/>
      <top style="medium"/>
      <bottom/>
    </border>
    <border>
      <left style="thin"/>
      <right style="medium"/>
      <top/>
      <bottom style="medium"/>
    </border>
    <border>
      <left style="double"/>
      <right/>
      <top style="thin"/>
      <bottom/>
    </border>
    <border>
      <left style="thin"/>
      <right style="thin"/>
      <top/>
      <bottom style="double"/>
    </border>
    <border>
      <left style="medium"/>
      <right style="thin"/>
      <top/>
      <bottom style="double"/>
    </border>
    <border>
      <left style="medium"/>
      <right style="thin"/>
      <top/>
      <bottom style="thin"/>
    </border>
    <border>
      <left/>
      <right style="double"/>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6">
    <xf numFmtId="0" fontId="0" fillId="0" borderId="0" xfId="0" applyAlignment="1">
      <alignment/>
    </xf>
    <xf numFmtId="0" fontId="0" fillId="0" borderId="0" xfId="0" applyBorder="1" applyAlignment="1">
      <alignment/>
    </xf>
    <xf numFmtId="0" fontId="0" fillId="0" borderId="0" xfId="0" applyFont="1" applyBorder="1" applyAlignment="1">
      <alignment horizont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Border="1" applyAlignment="1">
      <alignment horizontal="center"/>
    </xf>
    <xf numFmtId="0" fontId="3" fillId="0" borderId="12" xfId="0" applyFont="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10" xfId="0" applyFont="1" applyBorder="1" applyAlignment="1">
      <alignment horizontal="center" vertical="center" wrapText="1"/>
    </xf>
    <xf numFmtId="0" fontId="0" fillId="0" borderId="0" xfId="0" applyFont="1" applyAlignment="1">
      <alignment horizont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5" fillId="0" borderId="17" xfId="0" applyFont="1" applyFill="1" applyBorder="1" applyAlignment="1">
      <alignment horizontal="center" vertical="center"/>
    </xf>
    <xf numFmtId="0" fontId="3" fillId="0" borderId="12" xfId="0" applyFont="1" applyBorder="1" applyAlignment="1">
      <alignment horizontal="center" vertical="center" textRotation="90" wrapText="1"/>
    </xf>
    <xf numFmtId="0" fontId="3" fillId="0" borderId="0" xfId="0" applyFont="1" applyFill="1" applyBorder="1" applyAlignment="1">
      <alignment horizontal="center" wrapText="1"/>
    </xf>
    <xf numFmtId="0" fontId="3" fillId="0" borderId="23" xfId="0" applyFont="1" applyFill="1" applyBorder="1" applyAlignment="1">
      <alignment horizontal="center" wrapText="1"/>
    </xf>
    <xf numFmtId="0" fontId="3" fillId="0" borderId="0" xfId="0" applyFont="1" applyAlignment="1">
      <alignment horizontal="center" vertical="center"/>
    </xf>
    <xf numFmtId="0" fontId="3" fillId="0" borderId="13" xfId="0" applyFont="1" applyBorder="1" applyAlignment="1">
      <alignment horizontal="center" vertical="center" textRotation="90" wrapText="1"/>
    </xf>
    <xf numFmtId="0" fontId="3" fillId="0" borderId="32" xfId="0" applyFont="1" applyFill="1" applyBorder="1" applyAlignment="1" quotePrefix="1">
      <alignment horizontal="center" wrapText="1"/>
    </xf>
    <xf numFmtId="0" fontId="3" fillId="0" borderId="32" xfId="0" applyFont="1" applyFill="1" applyBorder="1" applyAlignment="1">
      <alignment horizontal="center" wrapText="1"/>
    </xf>
    <xf numFmtId="0" fontId="3" fillId="0" borderId="23" xfId="0" applyFont="1" applyFill="1" applyBorder="1" applyAlignment="1" quotePrefix="1">
      <alignment horizontal="center" wrapText="1"/>
    </xf>
    <xf numFmtId="0" fontId="3" fillId="0" borderId="33" xfId="0" applyFont="1" applyFill="1" applyBorder="1" applyAlignment="1">
      <alignment horizontal="center" wrapText="1"/>
    </xf>
    <xf numFmtId="3" fontId="0" fillId="0" borderId="0" xfId="0" applyNumberForma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vertical="center"/>
    </xf>
    <xf numFmtId="0" fontId="3" fillId="0" borderId="12" xfId="0" applyFont="1" applyBorder="1" applyAlignment="1">
      <alignment horizontal="left" vertical="center"/>
    </xf>
    <xf numFmtId="0" fontId="3" fillId="0" borderId="0" xfId="0" applyFont="1" applyBorder="1" applyAlignment="1">
      <alignment vertical="center" wrapText="1"/>
    </xf>
    <xf numFmtId="0" fontId="0" fillId="0" borderId="0" xfId="0" applyFont="1" applyFill="1" applyBorder="1" applyAlignment="1">
      <alignment vertical="top" wrapText="1"/>
    </xf>
    <xf numFmtId="0" fontId="3" fillId="0" borderId="0" xfId="0" applyFont="1" applyAlignment="1">
      <alignment/>
    </xf>
    <xf numFmtId="0" fontId="6" fillId="0" borderId="0" xfId="0" applyFont="1" applyFill="1" applyBorder="1" applyAlignment="1">
      <alignment vertical="top"/>
    </xf>
    <xf numFmtId="0" fontId="6" fillId="0" borderId="0" xfId="0" applyFont="1" applyFill="1" applyAlignment="1">
      <alignment/>
    </xf>
    <xf numFmtId="3" fontId="0" fillId="0" borderId="0" xfId="0" applyNumberFormat="1" applyFill="1" applyBorder="1" applyAlignment="1">
      <alignment/>
    </xf>
    <xf numFmtId="0" fontId="6" fillId="0" borderId="0" xfId="0" applyFont="1" applyFill="1" applyBorder="1" applyAlignment="1">
      <alignment horizontal="right" vertical="top" wrapText="1"/>
    </xf>
    <xf numFmtId="0" fontId="0" fillId="0" borderId="0" xfId="0" applyFill="1" applyAlignment="1">
      <alignment/>
    </xf>
    <xf numFmtId="0" fontId="0" fillId="0" borderId="0" xfId="0" applyBorder="1" applyAlignment="1">
      <alignment/>
    </xf>
    <xf numFmtId="0" fontId="6" fillId="0" borderId="0" xfId="0" applyFont="1" applyFill="1" applyBorder="1" applyAlignment="1">
      <alignment/>
    </xf>
    <xf numFmtId="3" fontId="0" fillId="0" borderId="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ont="1" applyBorder="1" applyAlignment="1">
      <alignment vertic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horizontal="center"/>
    </xf>
    <xf numFmtId="0" fontId="0" fillId="0" borderId="0" xfId="0" applyFont="1" applyFill="1" applyBorder="1" applyAlignment="1">
      <alignment/>
    </xf>
    <xf numFmtId="0" fontId="3" fillId="0" borderId="32" xfId="0" applyFont="1" applyBorder="1" applyAlignment="1">
      <alignment horizontal="center" vertical="center"/>
    </xf>
    <xf numFmtId="0" fontId="4" fillId="0" borderId="0" xfId="0" applyFont="1"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wrapText="1"/>
    </xf>
    <xf numFmtId="0" fontId="0" fillId="0" borderId="39" xfId="0" applyBorder="1" applyAlignment="1">
      <alignment horizontal="center" vertical="center"/>
    </xf>
    <xf numFmtId="0" fontId="0" fillId="0" borderId="40" xfId="0" applyFill="1" applyBorder="1" applyAlignment="1">
      <alignment horizontal="center" vertical="center" wrapText="1"/>
    </xf>
    <xf numFmtId="0" fontId="0" fillId="0" borderId="41" xfId="0" applyBorder="1" applyAlignment="1">
      <alignment horizontal="center"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0" fillId="0" borderId="42" xfId="0" applyBorder="1" applyAlignment="1">
      <alignment horizontal="center" vertical="center"/>
    </xf>
    <xf numFmtId="0" fontId="0" fillId="33" borderId="32" xfId="0" applyFill="1" applyBorder="1" applyAlignment="1">
      <alignment horizontal="center" vertical="center"/>
    </xf>
    <xf numFmtId="0" fontId="4" fillId="0" borderId="15" xfId="0" applyFont="1" applyBorder="1" applyAlignment="1">
      <alignment/>
    </xf>
    <xf numFmtId="0" fontId="4" fillId="0" borderId="16" xfId="0" applyFont="1" applyBorder="1" applyAlignment="1">
      <alignment/>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0" xfId="0" applyFont="1" applyFill="1" applyBorder="1" applyAlignment="1">
      <alignment horizontal="left" vertical="top"/>
    </xf>
    <xf numFmtId="3" fontId="0" fillId="0" borderId="0" xfId="0" applyNumberFormat="1" applyAlignment="1">
      <alignment/>
    </xf>
    <xf numFmtId="0" fontId="0" fillId="0" borderId="0" xfId="0" applyFont="1" applyAlignment="1">
      <alignment/>
    </xf>
    <xf numFmtId="0" fontId="3" fillId="0" borderId="0" xfId="0" applyFont="1" applyBorder="1" applyAlignment="1">
      <alignment/>
    </xf>
    <xf numFmtId="3" fontId="0" fillId="0" borderId="0" xfId="0" applyNumberFormat="1"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top"/>
    </xf>
    <xf numFmtId="0" fontId="4" fillId="0" borderId="0" xfId="0" applyFont="1" applyAlignment="1">
      <alignment horizontal="center"/>
    </xf>
    <xf numFmtId="0" fontId="0" fillId="0" borderId="0" xfId="0" applyFont="1" applyFill="1" applyBorder="1" applyAlignment="1">
      <alignment horizontal="center" vertical="top"/>
    </xf>
    <xf numFmtId="0" fontId="3" fillId="0" borderId="0" xfId="0" applyFont="1" applyFill="1" applyBorder="1" applyAlignment="1">
      <alignment horizontal="center" vertical="center"/>
    </xf>
    <xf numFmtId="0" fontId="0" fillId="0" borderId="0" xfId="0" applyFont="1" applyFill="1" applyBorder="1" applyAlignment="1">
      <alignment vertical="top" wrapText="1"/>
    </xf>
    <xf numFmtId="0" fontId="9" fillId="0" borderId="0" xfId="0" applyFont="1" applyFill="1" applyBorder="1" applyAlignment="1">
      <alignment horizontal="center" vertical="top"/>
    </xf>
    <xf numFmtId="3" fontId="0" fillId="34" borderId="0" xfId="0" applyNumberFormat="1" applyFont="1" applyFill="1" applyBorder="1" applyAlignment="1">
      <alignment horizontal="center" vertical="center"/>
    </xf>
    <xf numFmtId="0" fontId="0" fillId="0" borderId="0" xfId="0" applyFont="1" applyFill="1" applyBorder="1" applyAlignment="1" quotePrefix="1">
      <alignment vertical="top"/>
    </xf>
    <xf numFmtId="0" fontId="0" fillId="0" borderId="0" xfId="0" applyFont="1" applyAlignment="1">
      <alignment horizontal="left" vertical="center"/>
    </xf>
    <xf numFmtId="3" fontId="0" fillId="0" borderId="0" xfId="0" applyNumberFormat="1" applyFont="1" applyFill="1" applyBorder="1" applyAlignment="1">
      <alignment/>
    </xf>
    <xf numFmtId="3" fontId="0" fillId="35"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0" fontId="3" fillId="0" borderId="0" xfId="0" applyFont="1" applyFill="1" applyBorder="1" applyAlignment="1">
      <alignment/>
    </xf>
    <xf numFmtId="0" fontId="4" fillId="0" borderId="0" xfId="0" applyFont="1" applyFill="1" applyBorder="1" applyAlignment="1">
      <alignment vertical="center" textRotation="90" wrapText="1"/>
    </xf>
    <xf numFmtId="0" fontId="3" fillId="0" borderId="0" xfId="0" applyFont="1" applyBorder="1" applyAlignment="1">
      <alignment horizontal="center"/>
    </xf>
    <xf numFmtId="0" fontId="3" fillId="35" borderId="47" xfId="0" applyFont="1" applyFill="1" applyBorder="1" applyAlignment="1">
      <alignment horizontal="center" vertical="center"/>
    </xf>
    <xf numFmtId="0" fontId="3" fillId="35" borderId="26" xfId="0" applyFont="1" applyFill="1" applyBorder="1" applyAlignment="1">
      <alignment horizontal="center" vertical="center"/>
    </xf>
    <xf numFmtId="0" fontId="3" fillId="36" borderId="48" xfId="0" applyFont="1" applyFill="1" applyBorder="1" applyAlignment="1">
      <alignment horizontal="center" vertical="center"/>
    </xf>
    <xf numFmtId="0" fontId="0" fillId="0" borderId="0" xfId="0" applyFont="1" applyAlignment="1">
      <alignment horizontal="right"/>
    </xf>
    <xf numFmtId="0" fontId="3" fillId="34" borderId="47"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xf>
    <xf numFmtId="3" fontId="3" fillId="0" borderId="0" xfId="0" applyNumberFormat="1" applyFont="1" applyAlignment="1">
      <alignment vertical="center"/>
    </xf>
    <xf numFmtId="0" fontId="3" fillId="37" borderId="47" xfId="0" applyFont="1" applyFill="1" applyBorder="1" applyAlignment="1">
      <alignment horizontal="center" vertical="center"/>
    </xf>
    <xf numFmtId="0" fontId="3" fillId="37" borderId="26" xfId="0" applyFont="1" applyFill="1" applyBorder="1" applyAlignment="1">
      <alignment horizontal="center" vertical="center"/>
    </xf>
    <xf numFmtId="3" fontId="0" fillId="0" borderId="0" xfId="0" applyNumberFormat="1" applyFont="1" applyAlignment="1">
      <alignment/>
    </xf>
    <xf numFmtId="3" fontId="0" fillId="34" borderId="10" xfId="0" applyNumberFormat="1" applyFont="1" applyFill="1" applyBorder="1" applyAlignment="1">
      <alignment horizontal="center" vertical="center"/>
    </xf>
    <xf numFmtId="3" fontId="0" fillId="34" borderId="51" xfId="0" applyNumberFormat="1" applyFont="1" applyFill="1" applyBorder="1" applyAlignment="1">
      <alignment horizontal="center" vertical="center"/>
    </xf>
    <xf numFmtId="0" fontId="3" fillId="0" borderId="12" xfId="0" applyFont="1" applyFill="1" applyBorder="1" applyAlignment="1">
      <alignment horizontal="center" vertical="center"/>
    </xf>
    <xf numFmtId="3" fontId="0" fillId="34" borderId="13" xfId="0" applyNumberFormat="1"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55" xfId="0" applyFont="1" applyFill="1" applyBorder="1" applyAlignment="1">
      <alignment horizontal="center" vertical="center"/>
    </xf>
    <xf numFmtId="0" fontId="0" fillId="36" borderId="20" xfId="0" applyFont="1" applyFill="1" applyBorder="1" applyAlignment="1">
      <alignment horizontal="center" vertical="center"/>
    </xf>
    <xf numFmtId="3" fontId="0" fillId="38" borderId="53" xfId="0" applyNumberFormat="1" applyFont="1" applyFill="1" applyBorder="1" applyAlignment="1">
      <alignment horizontal="center" vertical="center"/>
    </xf>
    <xf numFmtId="3" fontId="0" fillId="0" borderId="0" xfId="0" applyNumberFormat="1" applyFont="1" applyAlignment="1">
      <alignment horizontal="center" vertical="center"/>
    </xf>
    <xf numFmtId="0" fontId="0" fillId="35" borderId="47" xfId="0" applyFont="1" applyFill="1" applyBorder="1" applyAlignment="1">
      <alignment horizontal="center" vertical="center"/>
    </xf>
    <xf numFmtId="0" fontId="0" fillId="35" borderId="2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50" xfId="0" applyFont="1" applyFill="1" applyBorder="1" applyAlignment="1">
      <alignment horizontal="center" vertical="center"/>
    </xf>
    <xf numFmtId="0" fontId="0" fillId="37" borderId="47" xfId="0" applyFont="1" applyFill="1" applyBorder="1" applyAlignment="1">
      <alignment horizontal="center" vertical="center"/>
    </xf>
    <xf numFmtId="0" fontId="0" fillId="39" borderId="48" xfId="0" applyFont="1" applyFill="1" applyBorder="1" applyAlignment="1">
      <alignment horizontal="center" vertical="center"/>
    </xf>
    <xf numFmtId="0" fontId="0" fillId="36" borderId="48" xfId="0" applyFont="1" applyFill="1" applyBorder="1" applyAlignment="1">
      <alignment horizontal="center" vertical="center"/>
    </xf>
    <xf numFmtId="0" fontId="10" fillId="0" borderId="0" xfId="0" applyFont="1" applyFill="1" applyBorder="1" applyAlignment="1">
      <alignment vertical="top"/>
    </xf>
    <xf numFmtId="0" fontId="0" fillId="36" borderId="27" xfId="0" applyFont="1" applyFill="1" applyBorder="1" applyAlignment="1">
      <alignment horizontal="center" vertical="center"/>
    </xf>
    <xf numFmtId="3" fontId="0" fillId="35" borderId="0" xfId="0" applyNumberFormat="1" applyFont="1" applyFill="1" applyBorder="1" applyAlignment="1">
      <alignment horizontal="center" vertical="center"/>
    </xf>
    <xf numFmtId="3" fontId="0" fillId="35" borderId="51" xfId="0" applyNumberFormat="1" applyFont="1" applyFill="1" applyBorder="1" applyAlignment="1">
      <alignment horizontal="center" vertical="center"/>
    </xf>
    <xf numFmtId="0" fontId="0" fillId="36" borderId="21"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wrapText="1"/>
    </xf>
    <xf numFmtId="0" fontId="0" fillId="34" borderId="36"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8" borderId="21"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40" borderId="53" xfId="0" applyFont="1" applyFill="1" applyBorder="1" applyAlignment="1">
      <alignment horizontal="center" vertical="center" wrapText="1"/>
    </xf>
    <xf numFmtId="0" fontId="0" fillId="40" borderId="13" xfId="0" applyFont="1" applyFill="1" applyBorder="1" applyAlignment="1">
      <alignment horizontal="center" vertical="center" wrapText="1"/>
    </xf>
    <xf numFmtId="0" fontId="0" fillId="40" borderId="56" xfId="0" applyFont="1" applyFill="1" applyBorder="1" applyAlignment="1">
      <alignment horizontal="center" vertical="center" wrapText="1"/>
    </xf>
    <xf numFmtId="0" fontId="0" fillId="40" borderId="54" xfId="0" applyFont="1" applyFill="1" applyBorder="1" applyAlignment="1">
      <alignment horizontal="center" vertical="center" wrapText="1"/>
    </xf>
    <xf numFmtId="0" fontId="0" fillId="40" borderId="30" xfId="0" applyFont="1" applyFill="1" applyBorder="1" applyAlignment="1">
      <alignment horizontal="center" vertical="center" wrapText="1"/>
    </xf>
    <xf numFmtId="0" fontId="0" fillId="37" borderId="57"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7" borderId="58" xfId="0" applyFont="1" applyFill="1" applyBorder="1" applyAlignment="1">
      <alignment horizontal="center" vertical="center" wrapText="1"/>
    </xf>
    <xf numFmtId="0" fontId="0" fillId="40" borderId="52"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right" vertical="top" wrapText="1"/>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4" borderId="1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8"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1" xfId="0" applyFont="1" applyFill="1" applyBorder="1" applyAlignment="1">
      <alignment horizontal="center" vertical="center"/>
    </xf>
    <xf numFmtId="0" fontId="3" fillId="35" borderId="50" xfId="0" applyFont="1" applyFill="1" applyBorder="1" applyAlignment="1">
      <alignment horizontal="center" vertical="center"/>
    </xf>
    <xf numFmtId="0" fontId="3"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59" xfId="0" applyFont="1" applyFill="1" applyBorder="1" applyAlignment="1">
      <alignment horizontal="center" vertical="center"/>
    </xf>
    <xf numFmtId="0" fontId="0" fillId="36" borderId="12" xfId="0" applyFont="1" applyFill="1" applyBorder="1" applyAlignment="1">
      <alignment horizontal="center" vertical="center"/>
    </xf>
    <xf numFmtId="0" fontId="0" fillId="35" borderId="1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3" xfId="0" applyFont="1" applyFill="1" applyBorder="1" applyAlignment="1">
      <alignment horizontal="center" vertical="center"/>
    </xf>
    <xf numFmtId="0" fontId="3" fillId="34" borderId="2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3" xfId="0" applyFont="1" applyFill="1" applyBorder="1" applyAlignment="1">
      <alignment horizontal="center" vertical="center"/>
    </xf>
    <xf numFmtId="0" fontId="0" fillId="35" borderId="12" xfId="0" applyFont="1" applyFill="1" applyBorder="1" applyAlignment="1">
      <alignment horizontal="center" vertical="center"/>
    </xf>
    <xf numFmtId="0" fontId="3" fillId="0" borderId="12" xfId="0" applyFont="1" applyBorder="1" applyAlignment="1">
      <alignment/>
    </xf>
    <xf numFmtId="0" fontId="3" fillId="37" borderId="48"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3" fontId="0" fillId="35" borderId="10" xfId="0" applyNumberFormat="1" applyFont="1" applyFill="1" applyBorder="1" applyAlignment="1">
      <alignment horizontal="center" vertical="center"/>
    </xf>
    <xf numFmtId="0" fontId="3" fillId="0" borderId="65" xfId="0" applyFont="1" applyFill="1" applyBorder="1" applyAlignment="1">
      <alignment horizontal="center" vertical="center" wrapText="1"/>
    </xf>
    <xf numFmtId="49" fontId="3" fillId="0" borderId="66" xfId="0" applyNumberFormat="1" applyFont="1" applyFill="1" applyBorder="1" applyAlignment="1">
      <alignment horizont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37" borderId="28" xfId="0" applyFont="1" applyFill="1" applyBorder="1" applyAlignment="1">
      <alignment horizontal="center" vertical="center" wrapText="1"/>
    </xf>
    <xf numFmtId="3" fontId="0" fillId="37" borderId="13" xfId="0" applyNumberFormat="1" applyFont="1" applyFill="1" applyBorder="1" applyAlignment="1">
      <alignment horizontal="center" vertical="center"/>
    </xf>
    <xf numFmtId="3" fontId="0" fillId="37" borderId="10"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3" fontId="0" fillId="37" borderId="51"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12" xfId="0" applyFont="1" applyFill="1" applyBorder="1" applyAlignment="1">
      <alignment horizontal="center" vertical="center" textRotation="90"/>
    </xf>
    <xf numFmtId="0" fontId="0" fillId="38" borderId="48"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7" borderId="68" xfId="0" applyFont="1" applyFill="1" applyBorder="1" applyAlignment="1">
      <alignment horizontal="center" vertical="center" wrapText="1"/>
    </xf>
    <xf numFmtId="0" fontId="5" fillId="37" borderId="40" xfId="0" applyFont="1" applyFill="1" applyBorder="1" applyAlignment="1">
      <alignment horizontal="center" vertical="center"/>
    </xf>
    <xf numFmtId="0" fontId="5" fillId="37" borderId="19" xfId="0" applyFont="1" applyFill="1" applyBorder="1" applyAlignment="1">
      <alignment horizontal="center" vertical="center"/>
    </xf>
    <xf numFmtId="0" fontId="5" fillId="38" borderId="48" xfId="0" applyFont="1" applyFill="1" applyBorder="1" applyAlignment="1">
      <alignment horizontal="center" vertical="center"/>
    </xf>
    <xf numFmtId="0" fontId="0" fillId="37" borderId="35"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7" borderId="33"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7" borderId="6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1" fillId="41" borderId="48" xfId="0" applyFont="1" applyFill="1" applyBorder="1" applyAlignment="1">
      <alignment horizontal="center" vertical="center" wrapText="1"/>
    </xf>
    <xf numFmtId="0" fontId="3" fillId="0" borderId="13" xfId="0" applyFont="1" applyFill="1" applyBorder="1" applyAlignment="1">
      <alignment horizontal="left" vertical="center"/>
    </xf>
    <xf numFmtId="0" fontId="8" fillId="41" borderId="48" xfId="0" applyFont="1" applyFill="1" applyBorder="1" applyAlignment="1">
      <alignment horizontal="center" vertical="center" wrapText="1"/>
    </xf>
    <xf numFmtId="0" fontId="8" fillId="41" borderId="20" xfId="0" applyFont="1" applyFill="1" applyBorder="1" applyAlignment="1">
      <alignment horizontal="center" vertical="center"/>
    </xf>
    <xf numFmtId="0" fontId="8" fillId="41" borderId="21" xfId="0" applyFont="1" applyFill="1" applyBorder="1" applyAlignment="1">
      <alignment horizontal="center" vertical="center"/>
    </xf>
    <xf numFmtId="0" fontId="0" fillId="3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0" fillId="33" borderId="0" xfId="0" applyFont="1" applyFill="1" applyBorder="1" applyAlignment="1">
      <alignment horizontal="center" vertical="center"/>
    </xf>
    <xf numFmtId="0" fontId="3" fillId="0" borderId="13" xfId="0" applyFont="1" applyBorder="1" applyAlignment="1">
      <alignment/>
    </xf>
    <xf numFmtId="0" fontId="3" fillId="33" borderId="51"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70" xfId="0" applyFont="1" applyFill="1" applyBorder="1" applyAlignment="1">
      <alignment/>
    </xf>
    <xf numFmtId="0" fontId="3" fillId="33" borderId="12"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51" xfId="0" applyFont="1" applyFill="1" applyBorder="1" applyAlignment="1">
      <alignment/>
    </xf>
    <xf numFmtId="0" fontId="3" fillId="0" borderId="70" xfId="0" applyFont="1" applyFill="1" applyBorder="1" applyAlignment="1">
      <alignment/>
    </xf>
    <xf numFmtId="0" fontId="3" fillId="0" borderId="13" xfId="0" applyFont="1" applyFill="1" applyBorder="1" applyAlignment="1">
      <alignment horizontal="center" vertical="center"/>
    </xf>
    <xf numFmtId="0" fontId="3" fillId="0" borderId="13" xfId="0" applyFont="1" applyFill="1" applyBorder="1" applyAlignment="1">
      <alignment/>
    </xf>
    <xf numFmtId="0" fontId="3" fillId="0" borderId="59" xfId="0" applyFont="1" applyFill="1" applyBorder="1" applyAlignment="1">
      <alignment/>
    </xf>
    <xf numFmtId="0" fontId="3" fillId="0" borderId="10" xfId="0" applyFont="1" applyFill="1" applyBorder="1" applyAlignment="1">
      <alignment horizontal="center" vertical="center"/>
    </xf>
    <xf numFmtId="0" fontId="3" fillId="0" borderId="51" xfId="0" applyFont="1" applyFill="1" applyBorder="1" applyAlignment="1">
      <alignment horizontal="center" vertical="center" textRotation="90" wrapText="1"/>
    </xf>
    <xf numFmtId="0" fontId="3" fillId="0" borderId="13" xfId="0" applyFont="1" applyFill="1" applyBorder="1" applyAlignment="1">
      <alignment horizontal="center"/>
    </xf>
    <xf numFmtId="0" fontId="4" fillId="0" borderId="10" xfId="0" applyFont="1" applyFill="1" applyBorder="1" applyAlignment="1">
      <alignment horizontal="center" vertical="center" textRotation="90"/>
    </xf>
    <xf numFmtId="0" fontId="3" fillId="0" borderId="13" xfId="0" applyFont="1" applyFill="1" applyBorder="1" applyAlignment="1">
      <alignment vertical="center"/>
    </xf>
    <xf numFmtId="0" fontId="3" fillId="0" borderId="10" xfId="0" applyFont="1" applyFill="1" applyBorder="1" applyAlignment="1">
      <alignment/>
    </xf>
    <xf numFmtId="0" fontId="3" fillId="0" borderId="10" xfId="0" applyFont="1" applyFill="1" applyBorder="1" applyAlignment="1">
      <alignment vertical="center" textRotation="90"/>
    </xf>
    <xf numFmtId="0" fontId="3" fillId="0" borderId="0" xfId="0" applyFont="1" applyFill="1" applyBorder="1" applyAlignment="1">
      <alignment vertical="center" textRotation="90"/>
    </xf>
    <xf numFmtId="0" fontId="3" fillId="0" borderId="51" xfId="0" applyFont="1" applyFill="1" applyBorder="1" applyAlignment="1">
      <alignment vertical="center"/>
    </xf>
    <xf numFmtId="0" fontId="3" fillId="0" borderId="0" xfId="0" applyFont="1" applyFill="1" applyBorder="1" applyAlignment="1">
      <alignment/>
    </xf>
    <xf numFmtId="0" fontId="3" fillId="0" borderId="51" xfId="0" applyFont="1" applyFill="1" applyBorder="1" applyAlignment="1">
      <alignment vertical="center" wrapText="1"/>
    </xf>
    <xf numFmtId="0" fontId="3" fillId="0" borderId="10" xfId="0" applyFont="1" applyFill="1" applyBorder="1" applyAlignment="1">
      <alignment horizontal="left" vertical="center"/>
    </xf>
    <xf numFmtId="0" fontId="4" fillId="0" borderId="13" xfId="0" applyFont="1" applyFill="1" applyBorder="1" applyAlignment="1">
      <alignment vertical="center" textRotation="9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wrapText="1"/>
    </xf>
    <xf numFmtId="0" fontId="3" fillId="0" borderId="51" xfId="0" applyFont="1" applyFill="1" applyBorder="1" applyAlignment="1">
      <alignment horizontal="center" vertical="center" wrapText="1"/>
    </xf>
    <xf numFmtId="0" fontId="4" fillId="0" borderId="13" xfId="0" applyFont="1" applyFill="1" applyBorder="1" applyAlignment="1">
      <alignment vertical="center" textRotation="90" wrapText="1"/>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xf>
    <xf numFmtId="0" fontId="3" fillId="0" borderId="53" xfId="0" applyFont="1" applyFill="1" applyBorder="1" applyAlignment="1">
      <alignment horizontal="center" vertical="center" wrapText="1"/>
    </xf>
    <xf numFmtId="0" fontId="3" fillId="0" borderId="53"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quotePrefix="1">
      <alignment horizontal="center" vertical="center" wrapText="1"/>
    </xf>
    <xf numFmtId="0" fontId="4" fillId="0" borderId="51" xfId="0" applyFont="1" applyFill="1" applyBorder="1" applyAlignment="1">
      <alignment vertical="center" textRotation="90" wrapText="1"/>
    </xf>
    <xf numFmtId="0" fontId="3" fillId="0" borderId="13" xfId="0" applyFont="1" applyFill="1" applyBorder="1" applyAlignment="1" quotePrefix="1">
      <alignment horizontal="center" vertical="center" wrapText="1"/>
    </xf>
    <xf numFmtId="49" fontId="3" fillId="0" borderId="13" xfId="0" applyNumberFormat="1" applyFont="1" applyFill="1" applyBorder="1" applyAlignment="1">
      <alignment vertical="center"/>
    </xf>
    <xf numFmtId="0" fontId="4" fillId="0" borderId="28" xfId="0" applyFont="1" applyFill="1" applyBorder="1" applyAlignment="1">
      <alignment vertical="center" textRotation="90" wrapText="1"/>
    </xf>
    <xf numFmtId="0" fontId="3" fillId="0" borderId="10" xfId="0" applyFont="1" applyFill="1" applyBorder="1" applyAlignment="1" quotePrefix="1">
      <alignment horizontal="center" vertical="center" wrapText="1"/>
    </xf>
    <xf numFmtId="0" fontId="3" fillId="0" borderId="13" xfId="0" applyFont="1" applyFill="1" applyBorder="1" applyAlignment="1">
      <alignment vertical="center" textRotation="90" wrapText="1"/>
    </xf>
    <xf numFmtId="0" fontId="3" fillId="0" borderId="13" xfId="0" applyFont="1" applyFill="1" applyBorder="1" applyAlignment="1">
      <alignment vertical="center" textRotation="90"/>
    </xf>
    <xf numFmtId="0" fontId="3" fillId="0" borderId="71" xfId="0" applyFont="1" applyFill="1" applyBorder="1" applyAlignment="1">
      <alignment horizontal="left" vertical="center"/>
    </xf>
    <xf numFmtId="0" fontId="4" fillId="0" borderId="72" xfId="0" applyFont="1" applyFill="1" applyBorder="1" applyAlignment="1">
      <alignment vertical="center" textRotation="90" wrapText="1"/>
    </xf>
    <xf numFmtId="0" fontId="4" fillId="0" borderId="51" xfId="0" applyFont="1" applyFill="1" applyBorder="1" applyAlignment="1">
      <alignment vertical="center" textRotation="90" wrapText="1"/>
    </xf>
    <xf numFmtId="0" fontId="3" fillId="0" borderId="51" xfId="0" applyFont="1" applyFill="1" applyBorder="1" applyAlignment="1">
      <alignment vertical="center" textRotation="90" wrapText="1"/>
    </xf>
    <xf numFmtId="0" fontId="3" fillId="0" borderId="30" xfId="0" applyFont="1" applyFill="1" applyBorder="1" applyAlignment="1">
      <alignment horizontal="center" vertical="center"/>
    </xf>
    <xf numFmtId="0" fontId="3" fillId="0" borderId="30" xfId="0" applyFont="1" applyFill="1" applyBorder="1" applyAlignment="1">
      <alignment vertical="center"/>
    </xf>
    <xf numFmtId="0" fontId="3" fillId="0" borderId="30" xfId="0" applyFont="1" applyFill="1" applyBorder="1" applyAlignment="1">
      <alignment vertical="center" wrapText="1"/>
    </xf>
    <xf numFmtId="0" fontId="4" fillId="0" borderId="30" xfId="0" applyFont="1" applyFill="1" applyBorder="1" applyAlignment="1">
      <alignment vertical="center" textRotation="90" wrapText="1"/>
    </xf>
    <xf numFmtId="0" fontId="4" fillId="0" borderId="30" xfId="0" applyFont="1" applyFill="1" applyBorder="1" applyAlignment="1">
      <alignment horizontal="center" vertical="center" textRotation="90" wrapText="1"/>
    </xf>
    <xf numFmtId="0" fontId="3" fillId="0" borderId="30" xfId="0" applyFont="1" applyFill="1" applyBorder="1" applyAlignment="1">
      <alignment vertical="center" textRotation="90" wrapText="1"/>
    </xf>
    <xf numFmtId="0" fontId="3" fillId="0" borderId="30" xfId="0" applyFont="1" applyFill="1" applyBorder="1" applyAlignment="1">
      <alignment horizontal="center" vertical="center" wrapText="1"/>
    </xf>
    <xf numFmtId="49" fontId="3" fillId="0" borderId="32" xfId="0" applyNumberFormat="1" applyFont="1" applyFill="1" applyBorder="1" applyAlignment="1">
      <alignment horizontal="center" wrapText="1"/>
    </xf>
    <xf numFmtId="0" fontId="4" fillId="0" borderId="29" xfId="0" applyFont="1" applyFill="1" applyBorder="1" applyAlignment="1">
      <alignment vertical="center" textRotation="90" wrapText="1"/>
    </xf>
    <xf numFmtId="0" fontId="3" fillId="0" borderId="13" xfId="0" applyFont="1" applyFill="1" applyBorder="1" applyAlignment="1">
      <alignment vertical="center" textRotation="90" wrapText="1"/>
    </xf>
    <xf numFmtId="0" fontId="3" fillId="0" borderId="51" xfId="0" applyFont="1" applyFill="1" applyBorder="1" applyAlignment="1">
      <alignment vertical="center" textRotation="90" wrapText="1"/>
    </xf>
    <xf numFmtId="0" fontId="3" fillId="0" borderId="51" xfId="0" applyFont="1" applyFill="1" applyBorder="1" applyAlignment="1" quotePrefix="1">
      <alignment horizontal="center" vertical="center" wrapText="1"/>
    </xf>
    <xf numFmtId="0" fontId="0" fillId="0" borderId="13" xfId="0" applyFont="1" applyFill="1" applyBorder="1" applyAlignment="1">
      <alignment/>
    </xf>
    <xf numFmtId="0" fontId="3" fillId="0" borderId="0" xfId="0" applyFont="1" applyFill="1" applyBorder="1" applyAlignment="1">
      <alignment vertical="center" textRotation="90" wrapText="1"/>
    </xf>
    <xf numFmtId="0" fontId="3" fillId="0" borderId="51" xfId="0" applyFont="1" applyFill="1" applyBorder="1" applyAlignment="1" quotePrefix="1">
      <alignment horizontal="center" vertical="center"/>
    </xf>
    <xf numFmtId="0" fontId="3" fillId="0" borderId="43" xfId="0" applyFont="1" applyFill="1" applyBorder="1" applyAlignment="1" quotePrefix="1">
      <alignment horizontal="center" vertical="center" wrapText="1"/>
    </xf>
    <xf numFmtId="0" fontId="3" fillId="0" borderId="66" xfId="0" applyFont="1" applyFill="1" applyBorder="1" applyAlignment="1" quotePrefix="1">
      <alignment horizontal="center"/>
    </xf>
    <xf numFmtId="0" fontId="4" fillId="0" borderId="51" xfId="0" applyFont="1" applyFill="1" applyBorder="1" applyAlignment="1">
      <alignment horizontal="center" vertical="center" textRotation="90" wrapText="1"/>
    </xf>
    <xf numFmtId="0" fontId="3" fillId="0" borderId="22" xfId="0" applyFont="1" applyFill="1" applyBorder="1" applyAlignment="1" quotePrefix="1">
      <alignment horizontal="center"/>
    </xf>
    <xf numFmtId="0" fontId="3" fillId="0" borderId="32" xfId="0" applyFont="1" applyFill="1" applyBorder="1" applyAlignment="1">
      <alignment horizontal="center"/>
    </xf>
    <xf numFmtId="0" fontId="3" fillId="0" borderId="23" xfId="0" applyFont="1" applyFill="1" applyBorder="1" applyAlignment="1" quotePrefix="1">
      <alignment horizontal="center" vertical="center"/>
    </xf>
    <xf numFmtId="0" fontId="3" fillId="0" borderId="32" xfId="0" applyFont="1" applyFill="1" applyBorder="1" applyAlignment="1" quotePrefix="1">
      <alignment horizontal="center"/>
    </xf>
    <xf numFmtId="0" fontId="3" fillId="0" borderId="70" xfId="0" applyFont="1" applyFill="1" applyBorder="1" applyAlignment="1">
      <alignment vertical="center" wrapText="1"/>
    </xf>
    <xf numFmtId="0" fontId="3" fillId="0" borderId="59" xfId="0" applyFont="1" applyFill="1" applyBorder="1" applyAlignment="1">
      <alignment vertical="center"/>
    </xf>
    <xf numFmtId="0" fontId="3" fillId="0" borderId="70" xfId="0" applyFont="1" applyFill="1" applyBorder="1" applyAlignment="1">
      <alignment vertical="center"/>
    </xf>
    <xf numFmtId="0" fontId="3" fillId="0" borderId="23" xfId="0" applyFont="1" applyFill="1" applyBorder="1" applyAlignment="1">
      <alignment vertical="center"/>
    </xf>
    <xf numFmtId="0" fontId="3" fillId="0" borderId="59" xfId="0" applyFont="1" applyFill="1" applyBorder="1" applyAlignment="1">
      <alignment horizontal="left" vertical="center"/>
    </xf>
    <xf numFmtId="0" fontId="3" fillId="33" borderId="59" xfId="0" applyFont="1" applyFill="1" applyBorder="1" applyAlignment="1">
      <alignment horizontal="left" vertical="center"/>
    </xf>
    <xf numFmtId="0" fontId="3" fillId="33" borderId="17" xfId="0" applyFont="1" applyFill="1" applyBorder="1" applyAlignment="1">
      <alignment vertical="center"/>
    </xf>
    <xf numFmtId="3" fontId="0" fillId="39" borderId="0" xfId="0" applyNumberFormat="1" applyFont="1" applyFill="1" applyBorder="1" applyAlignment="1">
      <alignment horizontal="center" vertical="center"/>
    </xf>
    <xf numFmtId="0" fontId="0" fillId="40" borderId="5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xf>
    <xf numFmtId="3" fontId="0" fillId="36" borderId="13" xfId="0" applyNumberFormat="1" applyFont="1" applyFill="1" applyBorder="1" applyAlignment="1">
      <alignment horizontal="center" vertical="center"/>
    </xf>
    <xf numFmtId="0" fontId="0" fillId="38"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70" xfId="0" applyFont="1" applyFill="1" applyBorder="1" applyAlignment="1">
      <alignment horizontal="center" vertical="center"/>
    </xf>
    <xf numFmtId="3" fontId="0" fillId="34" borderId="13"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6" xfId="0" applyFont="1" applyFill="1" applyBorder="1" applyAlignment="1">
      <alignment horizontal="center" vertical="center"/>
    </xf>
    <xf numFmtId="3" fontId="0" fillId="34" borderId="0" xfId="0" applyNumberFormat="1" applyFont="1" applyFill="1" applyBorder="1" applyAlignment="1">
      <alignment horizontal="center" vertical="center"/>
    </xf>
    <xf numFmtId="3" fontId="0" fillId="35" borderId="13" xfId="0" applyNumberFormat="1" applyFont="1" applyFill="1" applyBorder="1" applyAlignment="1">
      <alignment horizontal="center" vertical="center"/>
    </xf>
    <xf numFmtId="0" fontId="3" fillId="39" borderId="48" xfId="0" applyFont="1" applyFill="1" applyBorder="1" applyAlignment="1">
      <alignment horizontal="center" vertical="center"/>
    </xf>
    <xf numFmtId="0" fontId="0" fillId="38" borderId="21" xfId="0" applyFont="1" applyFill="1" applyBorder="1" applyAlignment="1">
      <alignment horizontal="center" vertical="center"/>
    </xf>
    <xf numFmtId="0" fontId="0" fillId="38" borderId="27" xfId="0" applyFont="1" applyFill="1" applyBorder="1" applyAlignment="1">
      <alignment horizontal="center" vertical="center"/>
    </xf>
    <xf numFmtId="0" fontId="3" fillId="33" borderId="0" xfId="0" applyFont="1" applyFill="1" applyBorder="1" applyAlignment="1">
      <alignment vertical="center"/>
    </xf>
    <xf numFmtId="0" fontId="3" fillId="33" borderId="12" xfId="0" applyFont="1" applyFill="1" applyBorder="1" applyAlignment="1">
      <alignment vertical="center"/>
    </xf>
    <xf numFmtId="0" fontId="3" fillId="33" borderId="22" xfId="0" applyFont="1" applyFill="1" applyBorder="1" applyAlignment="1">
      <alignment vertical="center"/>
    </xf>
    <xf numFmtId="3" fontId="3" fillId="0" borderId="0" xfId="0" applyNumberFormat="1" applyFont="1" applyBorder="1" applyAlignment="1">
      <alignment/>
    </xf>
    <xf numFmtId="0" fontId="0"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2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8" xfId="0" applyFont="1" applyFill="1" applyBorder="1" applyAlignment="1">
      <alignment horizontal="center" vertical="center"/>
    </xf>
    <xf numFmtId="0" fontId="0" fillId="35" borderId="49" xfId="0" applyFont="1" applyFill="1" applyBorder="1" applyAlignment="1">
      <alignment horizontal="center" vertical="center"/>
    </xf>
    <xf numFmtId="0" fontId="3" fillId="33" borderId="51" xfId="0" applyFont="1" applyFill="1" applyBorder="1" applyAlignment="1">
      <alignment/>
    </xf>
    <xf numFmtId="0" fontId="0" fillId="34" borderId="26" xfId="0" applyFont="1" applyFill="1" applyBorder="1" applyAlignment="1">
      <alignment horizontal="center"/>
    </xf>
    <xf numFmtId="0" fontId="3" fillId="39" borderId="26" xfId="0" applyFont="1" applyFill="1" applyBorder="1" applyAlignment="1">
      <alignment horizontal="center" vertical="center"/>
    </xf>
    <xf numFmtId="0" fontId="3" fillId="39" borderId="47" xfId="0" applyFont="1" applyFill="1" applyBorder="1" applyAlignment="1">
      <alignment horizontal="center" vertical="center"/>
    </xf>
    <xf numFmtId="0" fontId="0" fillId="0" borderId="0" xfId="0" applyFont="1" applyFill="1" applyBorder="1" applyAlignment="1">
      <alignment vertical="top"/>
    </xf>
    <xf numFmtId="0" fontId="0" fillId="39" borderId="47" xfId="0" applyFont="1" applyFill="1" applyBorder="1" applyAlignment="1">
      <alignment horizontal="center" vertical="center"/>
    </xf>
    <xf numFmtId="0" fontId="0" fillId="39" borderId="26" xfId="0" applyFont="1" applyFill="1" applyBorder="1" applyAlignment="1">
      <alignment horizontal="center" vertical="center"/>
    </xf>
    <xf numFmtId="3" fontId="0" fillId="39" borderId="51" xfId="0" applyNumberFormat="1" applyFont="1" applyFill="1" applyBorder="1" applyAlignment="1">
      <alignment horizontal="center" vertical="center"/>
    </xf>
    <xf numFmtId="0" fontId="3" fillId="0" borderId="53" xfId="0" applyFont="1" applyFill="1" applyBorder="1" applyAlignment="1">
      <alignment/>
    </xf>
    <xf numFmtId="0" fontId="3" fillId="0" borderId="63" xfId="0" applyFont="1" applyFill="1" applyBorder="1" applyAlignment="1">
      <alignment/>
    </xf>
    <xf numFmtId="0" fontId="3" fillId="33" borderId="51" xfId="0" applyFont="1" applyFill="1" applyBorder="1" applyAlignment="1">
      <alignment horizontal="center" vertical="center" wrapText="1"/>
    </xf>
    <xf numFmtId="0" fontId="3" fillId="33" borderId="13" xfId="0" applyFont="1" applyFill="1" applyBorder="1" applyAlignment="1">
      <alignment/>
    </xf>
    <xf numFmtId="0" fontId="3" fillId="33" borderId="13" xfId="0" applyFont="1" applyFill="1" applyBorder="1" applyAlignment="1">
      <alignment/>
    </xf>
    <xf numFmtId="0" fontId="4" fillId="33" borderId="13" xfId="0" applyFont="1" applyFill="1" applyBorder="1" applyAlignment="1">
      <alignment vertical="center" textRotation="90" wrapText="1"/>
    </xf>
    <xf numFmtId="0" fontId="0" fillId="37" borderId="20"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7" borderId="21" xfId="0" applyFont="1" applyFill="1" applyBorder="1" applyAlignment="1">
      <alignment horizontal="center" vertical="center"/>
    </xf>
    <xf numFmtId="0" fontId="0" fillId="34" borderId="23" xfId="0" applyFont="1" applyFill="1" applyBorder="1" applyAlignment="1">
      <alignment horizontal="center" vertical="center"/>
    </xf>
    <xf numFmtId="0" fontId="0" fillId="38" borderId="24" xfId="0" applyFont="1" applyFill="1" applyBorder="1" applyAlignment="1" quotePrefix="1">
      <alignment horizontal="center" vertical="center"/>
    </xf>
    <xf numFmtId="0" fontId="3" fillId="38" borderId="24" xfId="0" applyFont="1" applyFill="1" applyBorder="1" applyAlignment="1" quotePrefix="1">
      <alignment horizontal="center" vertical="center"/>
    </xf>
    <xf numFmtId="3" fontId="0" fillId="39" borderId="10" xfId="0" applyNumberFormat="1" applyFont="1" applyFill="1" applyBorder="1" applyAlignment="1">
      <alignment horizontal="center" vertical="center"/>
    </xf>
    <xf numFmtId="0" fontId="0" fillId="40" borderId="10" xfId="0" applyFont="1" applyFill="1" applyBorder="1" applyAlignment="1">
      <alignment horizontal="center" vertical="center"/>
    </xf>
    <xf numFmtId="0" fontId="3" fillId="0" borderId="66" xfId="0" applyFont="1" applyBorder="1" applyAlignment="1">
      <alignment horizontal="center" vertical="center" wrapText="1"/>
    </xf>
    <xf numFmtId="3" fontId="8" fillId="41" borderId="10" xfId="0" applyNumberFormat="1" applyFont="1" applyFill="1" applyBorder="1" applyAlignment="1">
      <alignment horizontal="center" vertical="center"/>
    </xf>
    <xf numFmtId="0" fontId="0" fillId="38" borderId="12" xfId="0" applyFont="1" applyFill="1" applyBorder="1" applyAlignment="1">
      <alignment horizontal="center" vertical="center"/>
    </xf>
    <xf numFmtId="3" fontId="8" fillId="41" borderId="51" xfId="0" applyNumberFormat="1" applyFont="1" applyFill="1" applyBorder="1" applyAlignment="1">
      <alignment horizontal="center" vertical="center"/>
    </xf>
    <xf numFmtId="0" fontId="0" fillId="34" borderId="0" xfId="0" applyFont="1" applyFill="1" applyBorder="1" applyAlignment="1">
      <alignment horizontal="center" vertical="center"/>
    </xf>
    <xf numFmtId="0" fontId="3" fillId="0" borderId="14" xfId="0" applyFont="1" applyFill="1" applyBorder="1" applyAlignment="1">
      <alignment vertical="center"/>
    </xf>
    <xf numFmtId="0" fontId="3" fillId="0" borderId="53" xfId="0" applyFont="1" applyFill="1" applyBorder="1" applyAlignment="1" quotePrefix="1">
      <alignment horizontal="center" vertical="center"/>
    </xf>
    <xf numFmtId="49" fontId="3" fillId="0" borderId="32" xfId="0" applyNumberFormat="1" applyFont="1" applyFill="1" applyBorder="1" applyAlignment="1">
      <alignment horizontal="center"/>
    </xf>
    <xf numFmtId="0" fontId="3" fillId="0" borderId="44" xfId="0" applyFont="1" applyFill="1" applyBorder="1" applyAlignment="1" quotePrefix="1">
      <alignment horizontal="center" vertical="center" wrapText="1"/>
    </xf>
    <xf numFmtId="0" fontId="5" fillId="38" borderId="48" xfId="0" applyFont="1" applyFill="1" applyBorder="1" applyAlignment="1">
      <alignment horizontal="center" vertical="center" wrapText="1"/>
    </xf>
    <xf numFmtId="3" fontId="0" fillId="38" borderId="13" xfId="0" applyNumberFormat="1" applyFont="1" applyFill="1" applyBorder="1" applyAlignment="1">
      <alignment horizontal="center" vertical="center"/>
    </xf>
    <xf numFmtId="3" fontId="0" fillId="0" borderId="77" xfId="0" applyNumberFormat="1" applyFill="1" applyBorder="1" applyAlignment="1">
      <alignment horizontal="center" vertical="center"/>
    </xf>
    <xf numFmtId="0" fontId="3" fillId="0" borderId="17" xfId="0" applyFont="1" applyFill="1" applyBorder="1" applyAlignment="1" quotePrefix="1">
      <alignment horizontal="center" vertical="center"/>
    </xf>
    <xf numFmtId="0" fontId="6" fillId="0" borderId="0" xfId="0" applyFont="1" applyFill="1" applyBorder="1" applyAlignment="1">
      <alignment vertical="top"/>
    </xf>
    <xf numFmtId="0" fontId="3" fillId="0" borderId="78" xfId="0" applyFont="1" applyFill="1" applyBorder="1" applyAlignment="1">
      <alignment vertical="center"/>
    </xf>
    <xf numFmtId="0" fontId="3" fillId="0" borderId="13" xfId="0" applyFont="1" applyFill="1" applyBorder="1" applyAlignment="1" quotePrefix="1">
      <alignment horizontal="center" vertical="center"/>
    </xf>
    <xf numFmtId="0" fontId="0" fillId="36" borderId="17" xfId="0" applyFont="1" applyFill="1" applyBorder="1" applyAlignment="1">
      <alignment horizontal="center" vertical="center"/>
    </xf>
    <xf numFmtId="0" fontId="0" fillId="38" borderId="20" xfId="0" applyFont="1" applyFill="1" applyBorder="1" applyAlignment="1">
      <alignment horizontal="center" vertical="center"/>
    </xf>
    <xf numFmtId="0" fontId="3" fillId="33" borderId="13" xfId="0" applyFont="1" applyFill="1" applyBorder="1" applyAlignment="1">
      <alignment vertical="center"/>
    </xf>
    <xf numFmtId="3" fontId="0" fillId="0" borderId="77" xfId="0" applyNumberFormat="1" applyFont="1" applyBorder="1" applyAlignment="1">
      <alignment horizontal="center" vertical="center"/>
    </xf>
    <xf numFmtId="0" fontId="3" fillId="0" borderId="78"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Alignment="1">
      <alignment/>
    </xf>
    <xf numFmtId="0" fontId="0" fillId="0" borderId="0" xfId="0" applyFont="1" applyFill="1" applyBorder="1" applyAlignment="1">
      <alignment vertical="top"/>
    </xf>
    <xf numFmtId="0" fontId="3" fillId="0" borderId="66" xfId="0" applyFont="1" applyBorder="1" applyAlignment="1">
      <alignment horizontal="center"/>
    </xf>
    <xf numFmtId="0" fontId="3" fillId="0" borderId="51" xfId="0" applyFont="1" applyFill="1" applyBorder="1" applyAlignment="1">
      <alignment vertical="center" textRotation="90"/>
    </xf>
    <xf numFmtId="0" fontId="3" fillId="0" borderId="53" xfId="0" applyFont="1" applyFill="1" applyBorder="1" applyAlignment="1">
      <alignment vertical="center"/>
    </xf>
    <xf numFmtId="0" fontId="3" fillId="0" borderId="53" xfId="0" applyFont="1" applyFill="1" applyBorder="1" applyAlignment="1">
      <alignment vertical="center" textRotation="90"/>
    </xf>
    <xf numFmtId="0" fontId="4" fillId="0" borderId="53" xfId="0" applyFont="1" applyFill="1" applyBorder="1" applyAlignment="1">
      <alignment vertical="center" textRotation="90"/>
    </xf>
    <xf numFmtId="0" fontId="3" fillId="0" borderId="53" xfId="0" applyFont="1" applyFill="1" applyBorder="1" applyAlignment="1">
      <alignment vertical="center" textRotation="90" wrapText="1"/>
    </xf>
    <xf numFmtId="0" fontId="3" fillId="0" borderId="13" xfId="0" applyFont="1" applyFill="1" applyBorder="1" applyAlignment="1">
      <alignment vertical="center" textRotation="90"/>
    </xf>
    <xf numFmtId="0" fontId="3" fillId="0" borderId="13" xfId="0" applyFont="1" applyFill="1" applyBorder="1" applyAlignment="1" quotePrefix="1">
      <alignment vertical="center" textRotation="90"/>
    </xf>
    <xf numFmtId="0" fontId="0" fillId="33" borderId="0" xfId="0" applyFont="1" applyFill="1" applyBorder="1" applyAlignment="1" quotePrefix="1">
      <alignment horizontal="center" vertical="center"/>
    </xf>
    <xf numFmtId="3" fontId="3" fillId="0" borderId="0" xfId="0" applyNumberFormat="1" applyFont="1" applyAlignment="1">
      <alignment/>
    </xf>
    <xf numFmtId="0" fontId="0" fillId="38" borderId="48" xfId="0" applyFont="1" applyFill="1" applyBorder="1" applyAlignment="1" quotePrefix="1">
      <alignment horizontal="center" vertical="center"/>
    </xf>
    <xf numFmtId="0" fontId="3" fillId="38" borderId="48" xfId="0" applyFont="1" applyFill="1" applyBorder="1" applyAlignment="1" quotePrefix="1">
      <alignment horizontal="center" vertical="center"/>
    </xf>
    <xf numFmtId="0" fontId="4" fillId="0" borderId="51" xfId="0" applyFont="1" applyFill="1" applyBorder="1" applyAlignment="1">
      <alignment vertical="center" textRotation="90"/>
    </xf>
    <xf numFmtId="0" fontId="3" fillId="0" borderId="79" xfId="0" applyFont="1" applyFill="1" applyBorder="1" applyAlignment="1">
      <alignment horizontal="left" vertical="center" wrapText="1"/>
    </xf>
    <xf numFmtId="0" fontId="5" fillId="33" borderId="2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2" xfId="0" applyFont="1" applyFill="1" applyBorder="1" applyAlignment="1">
      <alignment vertical="center"/>
    </xf>
    <xf numFmtId="0" fontId="0" fillId="38" borderId="15"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16" xfId="0" applyFont="1" applyFill="1" applyBorder="1" applyAlignment="1">
      <alignment horizontal="center" vertical="center"/>
    </xf>
    <xf numFmtId="0" fontId="0" fillId="38" borderId="19"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5" xfId="0" applyFont="1" applyFill="1" applyBorder="1" applyAlignment="1">
      <alignment horizontal="center" vertical="center"/>
    </xf>
    <xf numFmtId="0" fontId="0" fillId="39" borderId="20" xfId="0" applyFont="1" applyFill="1" applyBorder="1" applyAlignment="1">
      <alignment horizontal="center" vertical="center"/>
    </xf>
    <xf numFmtId="0" fontId="0" fillId="39" borderId="27" xfId="0" applyFont="1" applyFill="1" applyBorder="1" applyAlignment="1">
      <alignment horizontal="center" vertical="center"/>
    </xf>
    <xf numFmtId="0" fontId="0" fillId="39" borderId="21"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23" xfId="0" applyFont="1" applyFill="1" applyBorder="1" applyAlignment="1">
      <alignment horizontal="center" vertical="center"/>
    </xf>
    <xf numFmtId="0" fontId="3" fillId="0" borderId="80" xfId="0" applyFont="1" applyFill="1" applyBorder="1" applyAlignment="1">
      <alignment horizontal="left" vertical="center" wrapText="1"/>
    </xf>
    <xf numFmtId="0" fontId="0" fillId="34" borderId="81" xfId="0" applyFont="1" applyFill="1" applyBorder="1" applyAlignment="1">
      <alignment horizontal="center" vertical="center"/>
    </xf>
    <xf numFmtId="0" fontId="3" fillId="0" borderId="13" xfId="0" applyFont="1" applyFill="1" applyBorder="1" applyAlignment="1">
      <alignment horizontal="center" vertical="center" textRotation="90"/>
    </xf>
    <xf numFmtId="0" fontId="5" fillId="34" borderId="2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0" fillId="38" borderId="24" xfId="0" applyFont="1" applyFill="1" applyBorder="1" applyAlignment="1">
      <alignment horizontal="center" vertical="center"/>
    </xf>
    <xf numFmtId="0" fontId="0" fillId="38" borderId="25" xfId="0" applyFont="1" applyFill="1" applyBorder="1" applyAlignment="1">
      <alignment horizontal="center" vertical="center"/>
    </xf>
    <xf numFmtId="0" fontId="3" fillId="0" borderId="8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32" xfId="0" applyFont="1" applyFill="1" applyBorder="1" applyAlignment="1">
      <alignment horizontal="center" vertical="center"/>
    </xf>
    <xf numFmtId="49" fontId="3" fillId="0" borderId="75" xfId="0" applyNumberFormat="1" applyFont="1" applyFill="1" applyBorder="1" applyAlignment="1">
      <alignment horizontal="center"/>
    </xf>
    <xf numFmtId="0" fontId="5" fillId="35" borderId="48" xfId="0" applyFont="1" applyFill="1" applyBorder="1" applyAlignment="1">
      <alignment horizontal="center" vertical="center"/>
    </xf>
    <xf numFmtId="0" fontId="5" fillId="37" borderId="48" xfId="0" applyFont="1" applyFill="1" applyBorder="1" applyAlignment="1">
      <alignment horizontal="center" vertical="center"/>
    </xf>
    <xf numFmtId="0" fontId="3" fillId="0" borderId="80" xfId="0" applyFont="1" applyFill="1" applyBorder="1" applyAlignment="1">
      <alignment horizontal="center" vertical="center" textRotation="90"/>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7" borderId="24" xfId="0" applyFont="1" applyFill="1" applyBorder="1" applyAlignment="1">
      <alignment horizontal="center" vertical="center"/>
    </xf>
    <xf numFmtId="0" fontId="3" fillId="0" borderId="66" xfId="0" applyFont="1" applyFill="1" applyBorder="1" applyAlignment="1">
      <alignment horizontal="center" vertical="center" wrapText="1"/>
    </xf>
    <xf numFmtId="0" fontId="0" fillId="37" borderId="25" xfId="0" applyFont="1" applyFill="1" applyBorder="1" applyAlignment="1">
      <alignment horizontal="center" vertical="center"/>
    </xf>
    <xf numFmtId="3" fontId="0" fillId="36" borderId="13" xfId="0" applyNumberFormat="1" applyFont="1" applyFill="1" applyBorder="1" applyAlignment="1">
      <alignment horizontal="center" vertical="center"/>
    </xf>
    <xf numFmtId="3" fontId="0" fillId="0" borderId="77" xfId="0" applyNumberFormat="1" applyFill="1" applyBorder="1" applyAlignment="1">
      <alignment horizontal="center"/>
    </xf>
    <xf numFmtId="3" fontId="3" fillId="0" borderId="0" xfId="0" applyNumberFormat="1" applyFont="1" applyAlignment="1">
      <alignment horizontal="center" vertical="center"/>
    </xf>
    <xf numFmtId="0" fontId="3" fillId="0" borderId="33" xfId="0" applyFont="1" applyBorder="1" applyAlignment="1">
      <alignment horizontal="center" vertical="center" wrapText="1"/>
    </xf>
    <xf numFmtId="0" fontId="12" fillId="0" borderId="0" xfId="0" applyFont="1" applyAlignment="1">
      <alignment/>
    </xf>
    <xf numFmtId="0" fontId="3" fillId="0" borderId="83"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3" xfId="0" applyFont="1" applyFill="1" applyBorder="1" applyAlignment="1">
      <alignment vertical="center" textRotation="90" wrapText="1"/>
    </xf>
    <xf numFmtId="0" fontId="3" fillId="33" borderId="13" xfId="0" applyFont="1" applyFill="1" applyBorder="1" applyAlignment="1">
      <alignment vertical="center" textRotation="90"/>
    </xf>
    <xf numFmtId="0" fontId="6" fillId="0" borderId="0" xfId="0" applyFont="1" applyAlignment="1">
      <alignment/>
    </xf>
    <xf numFmtId="0" fontId="5" fillId="34" borderId="59" xfId="0" applyFont="1" applyFill="1" applyBorder="1" applyAlignment="1">
      <alignment horizontal="center" vertical="center"/>
    </xf>
    <xf numFmtId="0" fontId="5" fillId="34" borderId="63" xfId="0" applyFont="1" applyFill="1" applyBorder="1" applyAlignment="1">
      <alignment horizontal="center" vertical="center"/>
    </xf>
    <xf numFmtId="0" fontId="3" fillId="0" borderId="22" xfId="0" applyFont="1" applyFill="1" applyBorder="1" applyAlignment="1" quotePrefix="1">
      <alignment horizontal="center" vertical="center"/>
    </xf>
    <xf numFmtId="0" fontId="3" fillId="0" borderId="66" xfId="0" applyFont="1" applyFill="1" applyBorder="1" applyAlignment="1" quotePrefix="1">
      <alignment horizontal="center" vertical="center"/>
    </xf>
    <xf numFmtId="0" fontId="3" fillId="0" borderId="66" xfId="0" applyFont="1" applyFill="1" applyBorder="1" applyAlignment="1">
      <alignment horizontal="center" vertical="center"/>
    </xf>
    <xf numFmtId="0" fontId="3" fillId="0" borderId="32" xfId="0" applyFont="1" applyFill="1" applyBorder="1" applyAlignment="1" quotePrefix="1">
      <alignment horizontal="center" vertical="center"/>
    </xf>
    <xf numFmtId="0" fontId="3" fillId="0" borderId="0" xfId="0" applyFont="1" applyBorder="1" applyAlignment="1" quotePrefix="1">
      <alignment horizontal="center" vertical="center"/>
    </xf>
    <xf numFmtId="0" fontId="3" fillId="0" borderId="32" xfId="0" applyFont="1" applyBorder="1" applyAlignment="1">
      <alignment horizontal="center"/>
    </xf>
    <xf numFmtId="0" fontId="3" fillId="0" borderId="80" xfId="0" applyFont="1" applyBorder="1" applyAlignment="1">
      <alignment horizontal="center" vertical="center" textRotation="90" wrapText="1"/>
    </xf>
    <xf numFmtId="0" fontId="3" fillId="0" borderId="63" xfId="0" applyFont="1" applyFill="1" applyBorder="1" applyAlignment="1">
      <alignment vertical="center" wrapText="1"/>
    </xf>
    <xf numFmtId="0" fontId="3" fillId="0" borderId="23" xfId="0" applyFont="1" applyBorder="1" applyAlignment="1">
      <alignment vertical="center" wrapText="1"/>
    </xf>
    <xf numFmtId="0" fontId="3" fillId="0" borderId="59" xfId="0" applyFont="1" applyFill="1" applyBorder="1" applyAlignment="1">
      <alignment vertical="center" wrapText="1"/>
    </xf>
    <xf numFmtId="0" fontId="7" fillId="33" borderId="17" xfId="0" applyFont="1" applyFill="1" applyBorder="1" applyAlignment="1">
      <alignment vertical="center"/>
    </xf>
    <xf numFmtId="0" fontId="7" fillId="33" borderId="16" xfId="0" applyFont="1" applyFill="1" applyBorder="1" applyAlignment="1">
      <alignment vertical="center"/>
    </xf>
    <xf numFmtId="0" fontId="7" fillId="33" borderId="0" xfId="0" applyFont="1" applyFill="1" applyBorder="1" applyAlignment="1">
      <alignment vertical="center"/>
    </xf>
    <xf numFmtId="0" fontId="7" fillId="33" borderId="23" xfId="0" applyFont="1" applyFill="1" applyBorder="1" applyAlignment="1">
      <alignment vertical="center"/>
    </xf>
    <xf numFmtId="0" fontId="7" fillId="34" borderId="52" xfId="0" applyFont="1" applyFill="1" applyBorder="1" applyAlignment="1">
      <alignment horizontal="center" vertical="center"/>
    </xf>
    <xf numFmtId="0" fontId="3" fillId="0" borderId="43" xfId="0" applyFont="1" applyBorder="1" applyAlignment="1" quotePrefix="1">
      <alignment horizontal="center"/>
    </xf>
    <xf numFmtId="0" fontId="5" fillId="36" borderId="48" xfId="0" applyFont="1" applyFill="1" applyBorder="1" applyAlignment="1">
      <alignment horizontal="center" vertical="center"/>
    </xf>
    <xf numFmtId="0" fontId="5" fillId="34" borderId="39" xfId="0" applyFont="1" applyFill="1" applyBorder="1" applyAlignment="1">
      <alignment horizontal="center" vertical="center"/>
    </xf>
    <xf numFmtId="0" fontId="5" fillId="35" borderId="48" xfId="0" applyFont="1" applyFill="1" applyBorder="1" applyAlignment="1">
      <alignment horizontal="center" vertical="center"/>
    </xf>
    <xf numFmtId="0" fontId="0" fillId="0" borderId="0" xfId="0" applyFont="1" applyAlignment="1" quotePrefix="1">
      <alignment horizontal="right"/>
    </xf>
    <xf numFmtId="0" fontId="0" fillId="34" borderId="39" xfId="0" applyFont="1" applyFill="1" applyBorder="1" applyAlignment="1">
      <alignment horizontal="center" vertical="center"/>
    </xf>
    <xf numFmtId="0" fontId="3" fillId="0" borderId="13" xfId="0" applyFont="1" applyFill="1" applyBorder="1" applyAlignment="1" quotePrefix="1">
      <alignment horizontal="center" vertical="center" wrapText="1"/>
    </xf>
    <xf numFmtId="0" fontId="4" fillId="0" borderId="29" xfId="0" applyFont="1" applyFill="1" applyBorder="1" applyAlignment="1">
      <alignment vertical="center" textRotation="90"/>
    </xf>
    <xf numFmtId="0" fontId="3" fillId="0" borderId="51" xfId="0" applyFont="1" applyFill="1" applyBorder="1" applyAlignment="1" quotePrefix="1">
      <alignment horizontal="center" vertical="center" wrapText="1"/>
    </xf>
    <xf numFmtId="0" fontId="0" fillId="39" borderId="15" xfId="0" applyFont="1" applyFill="1" applyBorder="1" applyAlignment="1">
      <alignment horizontal="center" vertical="center"/>
    </xf>
    <xf numFmtId="0" fontId="0" fillId="39" borderId="17" xfId="0" applyFont="1" applyFill="1" applyBorder="1" applyAlignment="1">
      <alignment horizontal="center" vertical="center"/>
    </xf>
    <xf numFmtId="0" fontId="0" fillId="39" borderId="16" xfId="0" applyFont="1" applyFill="1" applyBorder="1" applyAlignment="1">
      <alignment horizontal="center" vertical="center"/>
    </xf>
    <xf numFmtId="0" fontId="0" fillId="39" borderId="18" xfId="0" applyFont="1" applyFill="1" applyBorder="1" applyAlignment="1">
      <alignment horizontal="center" vertical="center"/>
    </xf>
    <xf numFmtId="0" fontId="0" fillId="39" borderId="12" xfId="0" applyFont="1" applyFill="1" applyBorder="1" applyAlignment="1">
      <alignment horizontal="center" vertical="center"/>
    </xf>
    <xf numFmtId="0" fontId="0" fillId="39" borderId="1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textRotation="90" wrapText="1"/>
    </xf>
    <xf numFmtId="0" fontId="0" fillId="33" borderId="0" xfId="0" applyFont="1" applyFill="1" applyBorder="1" applyAlignment="1">
      <alignment horizontal="center"/>
    </xf>
    <xf numFmtId="0" fontId="7" fillId="33" borderId="2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3" xfId="0" applyFont="1" applyFill="1" applyBorder="1" applyAlignment="1">
      <alignment horizontal="center" vertical="center"/>
    </xf>
    <xf numFmtId="0" fontId="3" fillId="0" borderId="10" xfId="0" applyFont="1" applyBorder="1" applyAlignment="1" quotePrefix="1">
      <alignment horizontal="center" vertical="center" textRotation="90"/>
    </xf>
    <xf numFmtId="0" fontId="3" fillId="33" borderId="14" xfId="0" applyFont="1" applyFill="1" applyBorder="1" applyAlignment="1">
      <alignment vertical="center" wrapText="1"/>
    </xf>
    <xf numFmtId="0" fontId="5" fillId="33" borderId="17" xfId="0" applyFont="1" applyFill="1" applyBorder="1" applyAlignment="1">
      <alignment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23" xfId="0" applyFont="1" applyFill="1" applyBorder="1" applyAlignment="1">
      <alignment vertical="center"/>
    </xf>
    <xf numFmtId="0" fontId="0" fillId="37" borderId="27" xfId="0" applyFont="1" applyFill="1" applyBorder="1" applyAlignment="1">
      <alignment horizontal="center" vertical="center"/>
    </xf>
    <xf numFmtId="0" fontId="12" fillId="0" borderId="0" xfId="0" applyFont="1" applyFill="1" applyBorder="1" applyAlignment="1">
      <alignment horizontal="left" vertical="top"/>
    </xf>
    <xf numFmtId="0" fontId="4" fillId="0" borderId="72" xfId="0" applyFont="1" applyFill="1" applyBorder="1" applyAlignment="1">
      <alignment vertical="center" textRotation="90"/>
    </xf>
    <xf numFmtId="0" fontId="4" fillId="0" borderId="57" xfId="0" applyFont="1" applyFill="1" applyBorder="1" applyAlignment="1">
      <alignment vertical="center" textRotation="90"/>
    </xf>
    <xf numFmtId="0" fontId="5" fillId="34" borderId="55" xfId="0" applyFont="1" applyFill="1" applyBorder="1" applyAlignment="1">
      <alignment horizontal="center" vertical="center"/>
    </xf>
    <xf numFmtId="0" fontId="5" fillId="34" borderId="51" xfId="0" applyFont="1" applyFill="1" applyBorder="1" applyAlignment="1">
      <alignment horizontal="center" vertical="center"/>
    </xf>
    <xf numFmtId="0" fontId="10" fillId="0" borderId="0" xfId="0" applyFont="1" applyAlignment="1">
      <alignment/>
    </xf>
    <xf numFmtId="0" fontId="10" fillId="0" borderId="0" xfId="0" applyFont="1" applyAlignment="1">
      <alignment horizontal="left" vertical="center"/>
    </xf>
    <xf numFmtId="0" fontId="13" fillId="0" borderId="0" xfId="0" applyFont="1" applyAlignment="1">
      <alignment/>
    </xf>
    <xf numFmtId="0" fontId="5" fillId="35" borderId="6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3" fillId="0" borderId="51" xfId="0" applyFont="1" applyBorder="1" applyAlignment="1">
      <alignment horizontal="center" vertical="center"/>
    </xf>
    <xf numFmtId="0" fontId="3" fillId="0" borderId="59" xfId="0" applyFont="1" applyBorder="1" applyAlignment="1">
      <alignment/>
    </xf>
    <xf numFmtId="0" fontId="3" fillId="0" borderId="13" xfId="0" applyFont="1" applyBorder="1" applyAlignment="1" quotePrefix="1">
      <alignment horizontal="center" vertical="center"/>
    </xf>
    <xf numFmtId="0" fontId="3" fillId="0" borderId="59" xfId="0" applyFont="1" applyBorder="1" applyAlignment="1">
      <alignment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3" fillId="0" borderId="10" xfId="0" applyFont="1" applyBorder="1" applyAlignment="1">
      <alignment/>
    </xf>
    <xf numFmtId="0" fontId="3" fillId="0" borderId="51" xfId="0" applyFont="1" applyBorder="1" applyAlignment="1" quotePrefix="1">
      <alignment horizontal="center" vertical="center"/>
    </xf>
    <xf numFmtId="0" fontId="3" fillId="0" borderId="13" xfId="0" applyFont="1" applyBorder="1" applyAlignment="1">
      <alignment vertical="center"/>
    </xf>
    <xf numFmtId="0" fontId="7" fillId="38" borderId="16" xfId="0" applyFont="1" applyFill="1" applyBorder="1" applyAlignment="1">
      <alignment horizontal="center" vertical="center"/>
    </xf>
    <xf numFmtId="0" fontId="0" fillId="34" borderId="25" xfId="0" applyFont="1" applyFill="1" applyBorder="1" applyAlignment="1">
      <alignment horizontal="center" vertical="center"/>
    </xf>
    <xf numFmtId="0" fontId="3" fillId="33" borderId="59" xfId="0" applyFont="1" applyFill="1" applyBorder="1" applyAlignment="1">
      <alignment vertical="center" wrapText="1"/>
    </xf>
    <xf numFmtId="0" fontId="3" fillId="0" borderId="70" xfId="0" applyFont="1" applyFill="1" applyBorder="1" applyAlignment="1">
      <alignment horizontal="center" vertical="center"/>
    </xf>
    <xf numFmtId="0" fontId="3" fillId="0" borderId="66" xfId="0" applyFont="1" applyFill="1" applyBorder="1" applyAlignment="1" quotePrefix="1">
      <alignment horizontal="center" vertical="center" wrapText="1"/>
    </xf>
    <xf numFmtId="0" fontId="5" fillId="33" borderId="0" xfId="0" applyFont="1" applyFill="1" applyBorder="1" applyAlignment="1">
      <alignment vertical="center" wrapText="1"/>
    </xf>
    <xf numFmtId="0" fontId="3" fillId="0" borderId="8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0" xfId="0" applyFont="1" applyFill="1" applyBorder="1" applyAlignment="1">
      <alignment vertical="center" wrapText="1"/>
    </xf>
    <xf numFmtId="0" fontId="0" fillId="38" borderId="4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2" xfId="0" applyFont="1" applyFill="1" applyBorder="1" applyAlignment="1">
      <alignment horizontal="center" vertical="center"/>
    </xf>
    <xf numFmtId="0" fontId="0" fillId="36" borderId="20"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0" fillId="34" borderId="3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85" xfId="0" applyFont="1" applyFill="1" applyBorder="1" applyAlignment="1">
      <alignment horizontal="center" vertical="center"/>
    </xf>
    <xf numFmtId="0" fontId="5" fillId="34" borderId="87" xfId="0" applyFont="1" applyFill="1" applyBorder="1" applyAlignment="1">
      <alignment horizontal="center" vertical="center" wrapText="1"/>
    </xf>
    <xf numFmtId="0" fontId="0" fillId="34" borderId="87" xfId="0" applyFont="1" applyFill="1" applyBorder="1" applyAlignment="1">
      <alignment horizontal="center" vertical="center"/>
    </xf>
    <xf numFmtId="0" fontId="0" fillId="0" borderId="0" xfId="0" applyFont="1" applyFill="1" applyBorder="1" applyAlignment="1">
      <alignment horizontal="right" vertical="center" wrapText="1"/>
    </xf>
    <xf numFmtId="0" fontId="3" fillId="0" borderId="51" xfId="0" applyFont="1" applyFill="1" applyBorder="1" applyAlignment="1">
      <alignment horizontal="left" vertical="center" wrapText="1"/>
    </xf>
    <xf numFmtId="0" fontId="5" fillId="38" borderId="21" xfId="0" applyFont="1" applyFill="1" applyBorder="1" applyAlignment="1">
      <alignment vertical="center"/>
    </xf>
    <xf numFmtId="0" fontId="3" fillId="0" borderId="13" xfId="0" applyFont="1" applyFill="1" applyBorder="1" applyAlignment="1">
      <alignment horizontal="center" vertical="center" textRotation="90" wrapText="1"/>
    </xf>
    <xf numFmtId="0" fontId="3" fillId="33" borderId="13" xfId="0" applyFont="1" applyFill="1" applyBorder="1" applyAlignment="1" quotePrefix="1">
      <alignment horizontal="center" vertical="center" wrapText="1"/>
    </xf>
    <xf numFmtId="0" fontId="3" fillId="33" borderId="51" xfId="0" applyFont="1" applyFill="1" applyBorder="1" applyAlignment="1">
      <alignment horizontal="left" vertical="center" wrapText="1"/>
    </xf>
    <xf numFmtId="0" fontId="14" fillId="0" borderId="0" xfId="0" applyFont="1" applyAlignment="1">
      <alignment/>
    </xf>
    <xf numFmtId="0" fontId="3" fillId="0" borderId="13" xfId="0" applyFont="1" applyBorder="1" applyAlignment="1" quotePrefix="1">
      <alignment/>
    </xf>
    <xf numFmtId="0" fontId="3" fillId="0" borderId="13" xfId="0" applyFont="1" applyBorder="1" applyAlignment="1">
      <alignment horizontal="left" vertical="center"/>
    </xf>
    <xf numFmtId="0" fontId="3" fillId="0" borderId="10" xfId="0" applyFont="1" applyBorder="1" applyAlignment="1">
      <alignment horizontal="center" vertical="center" textRotation="90"/>
    </xf>
    <xf numFmtId="0" fontId="0" fillId="33" borderId="22" xfId="0" applyFont="1" applyFill="1" applyBorder="1" applyAlignment="1">
      <alignment horizontal="center"/>
    </xf>
    <xf numFmtId="0" fontId="0" fillId="35" borderId="0" xfId="0" applyFont="1" applyFill="1" applyBorder="1" applyAlignment="1">
      <alignment horizontal="center" vertical="center" wrapText="1"/>
    </xf>
    <xf numFmtId="0" fontId="4" fillId="0" borderId="53" xfId="0" applyFont="1" applyFill="1" applyBorder="1" applyAlignment="1">
      <alignment horizontal="center" vertical="center" textRotation="90" wrapText="1"/>
    </xf>
    <xf numFmtId="0" fontId="5" fillId="38" borderId="24" xfId="0" applyFont="1" applyFill="1" applyBorder="1" applyAlignment="1">
      <alignment horizontal="center" vertical="center"/>
    </xf>
    <xf numFmtId="0" fontId="3" fillId="0" borderId="0" xfId="0" applyFont="1" applyFill="1" applyBorder="1" applyAlignment="1" quotePrefix="1">
      <alignment horizontal="center" vertical="center"/>
    </xf>
    <xf numFmtId="0" fontId="4" fillId="0" borderId="13" xfId="0" applyFont="1" applyFill="1" applyBorder="1" applyAlignment="1">
      <alignment horizontal="center" vertical="center" textRotation="90" wrapText="1"/>
    </xf>
    <xf numFmtId="0" fontId="3" fillId="0" borderId="66" xfId="0" applyFont="1" applyFill="1" applyBorder="1" applyAlignment="1" quotePrefix="1">
      <alignment horizontal="center" vertical="center" wrapText="1"/>
    </xf>
    <xf numFmtId="49" fontId="3" fillId="0" borderId="43" xfId="0" applyNumberFormat="1" applyFont="1" applyFill="1" applyBorder="1" applyAlignment="1">
      <alignment horizontal="center" wrapText="1"/>
    </xf>
    <xf numFmtId="0" fontId="5" fillId="35" borderId="48" xfId="0" applyFont="1" applyFill="1" applyBorder="1" applyAlignment="1">
      <alignment horizontal="center" vertical="center" wrapText="1"/>
    </xf>
    <xf numFmtId="0" fontId="5" fillId="33" borderId="12" xfId="0" applyFont="1" applyFill="1" applyBorder="1" applyAlignment="1">
      <alignment vertical="center" wrapText="1"/>
    </xf>
    <xf numFmtId="0" fontId="0" fillId="35" borderId="48"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6" borderId="21" xfId="0" applyFont="1" applyFill="1" applyBorder="1" applyAlignment="1">
      <alignment horizontal="center" vertical="center" wrapText="1"/>
    </xf>
    <xf numFmtId="0" fontId="0" fillId="39" borderId="10" xfId="0" applyFont="1" applyFill="1" applyBorder="1" applyAlignment="1">
      <alignment horizontal="center" vertical="center"/>
    </xf>
    <xf numFmtId="0" fontId="0" fillId="39" borderId="0" xfId="0" applyFont="1" applyFill="1" applyBorder="1" applyAlignment="1">
      <alignment horizontal="center" vertical="center"/>
    </xf>
    <xf numFmtId="0" fontId="0" fillId="35" borderId="40"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35" borderId="17"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38" xfId="0" applyFont="1" applyFill="1" applyBorder="1" applyAlignment="1">
      <alignment horizontal="center" vertical="center" wrapText="1"/>
    </xf>
    <xf numFmtId="3" fontId="0" fillId="0" borderId="0" xfId="0" applyNumberFormat="1" applyFont="1" applyBorder="1" applyAlignment="1">
      <alignment horizontal="center"/>
    </xf>
    <xf numFmtId="0" fontId="5" fillId="42" borderId="48" xfId="0" applyFont="1" applyFill="1" applyBorder="1" applyAlignment="1">
      <alignment horizontal="center" vertical="center" wrapText="1"/>
    </xf>
    <xf numFmtId="0" fontId="5" fillId="43" borderId="48" xfId="0" applyFont="1" applyFill="1" applyBorder="1" applyAlignment="1">
      <alignment horizontal="center" vertical="center" wrapText="1"/>
    </xf>
    <xf numFmtId="0" fontId="0" fillId="42" borderId="48" xfId="0" applyFont="1" applyFill="1" applyBorder="1" applyAlignment="1">
      <alignment horizontal="center" vertical="center" wrapText="1"/>
    </xf>
    <xf numFmtId="0" fontId="0" fillId="43" borderId="48" xfId="0" applyFont="1" applyFill="1" applyBorder="1" applyAlignment="1">
      <alignment horizontal="center" vertical="center" wrapText="1"/>
    </xf>
    <xf numFmtId="0" fontId="0" fillId="42" borderId="24" xfId="0" applyFont="1" applyFill="1" applyBorder="1" applyAlignment="1">
      <alignment horizontal="center" vertical="center" wrapText="1"/>
    </xf>
    <xf numFmtId="0" fontId="0" fillId="42" borderId="25" xfId="0" applyFont="1" applyFill="1" applyBorder="1" applyAlignment="1">
      <alignment horizontal="center" vertical="center" wrapText="1"/>
    </xf>
    <xf numFmtId="0" fontId="0" fillId="42" borderId="26" xfId="0" applyFont="1" applyFill="1" applyBorder="1" applyAlignment="1">
      <alignment horizontal="center" vertical="center" wrapText="1"/>
    </xf>
    <xf numFmtId="0" fontId="0" fillId="43" borderId="24" xfId="0" applyFont="1" applyFill="1" applyBorder="1" applyAlignment="1">
      <alignment horizontal="center" vertical="center" wrapText="1"/>
    </xf>
    <xf numFmtId="0" fontId="0" fillId="43" borderId="25"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3" fillId="0" borderId="23" xfId="0" applyFont="1" applyFill="1" applyBorder="1" applyAlignment="1" quotePrefix="1">
      <alignment horizontal="center" vertical="center" wrapText="1"/>
    </xf>
    <xf numFmtId="0" fontId="8" fillId="33" borderId="0" xfId="0" applyFont="1" applyFill="1" applyBorder="1" applyAlignment="1">
      <alignment horizontal="center" vertical="center"/>
    </xf>
    <xf numFmtId="0" fontId="8" fillId="33" borderId="22" xfId="0" applyFont="1" applyFill="1" applyBorder="1" applyAlignment="1">
      <alignment horizontal="center" vertical="center"/>
    </xf>
    <xf numFmtId="0" fontId="8" fillId="41" borderId="48" xfId="0" applyFont="1" applyFill="1" applyBorder="1" applyAlignment="1">
      <alignment horizontal="center" vertical="center"/>
    </xf>
    <xf numFmtId="0" fontId="5" fillId="34" borderId="68" xfId="0" applyFont="1" applyFill="1" applyBorder="1" applyAlignment="1">
      <alignment horizontal="center" vertical="center" wrapText="1"/>
    </xf>
    <xf numFmtId="0" fontId="5" fillId="34" borderId="16" xfId="0" applyFont="1" applyFill="1" applyBorder="1" applyAlignment="1">
      <alignment horizontal="center" vertical="center"/>
    </xf>
    <xf numFmtId="0" fontId="3" fillId="0" borderId="51" xfId="0" applyFont="1" applyBorder="1" applyAlignment="1">
      <alignment vertical="center"/>
    </xf>
    <xf numFmtId="0" fontId="3" fillId="0" borderId="53" xfId="0" applyFont="1" applyFill="1" applyBorder="1" applyAlignment="1">
      <alignment vertical="center" wrapText="1"/>
    </xf>
    <xf numFmtId="0" fontId="4" fillId="33" borderId="13" xfId="0" applyFont="1" applyFill="1" applyBorder="1" applyAlignment="1">
      <alignment vertical="center" textRotation="90"/>
    </xf>
    <xf numFmtId="0" fontId="3" fillId="33" borderId="59" xfId="0" applyFont="1" applyFill="1" applyBorder="1" applyAlignment="1">
      <alignment vertical="center"/>
    </xf>
    <xf numFmtId="0" fontId="5" fillId="33" borderId="18" xfId="0" applyFont="1" applyFill="1" applyBorder="1" applyAlignment="1">
      <alignment vertical="center"/>
    </xf>
    <xf numFmtId="0" fontId="0" fillId="36" borderId="26" xfId="0" applyFont="1" applyFill="1" applyBorder="1" applyAlignment="1">
      <alignment horizontal="center" vertical="center"/>
    </xf>
    <xf numFmtId="0" fontId="0" fillId="36" borderId="24" xfId="0" applyFont="1" applyFill="1" applyBorder="1" applyAlignment="1">
      <alignment horizontal="center" vertical="center"/>
    </xf>
    <xf numFmtId="0" fontId="3" fillId="0" borderId="90" xfId="0" applyFont="1" applyFill="1" applyBorder="1" applyAlignment="1">
      <alignment horizontal="center" vertical="center" wrapText="1"/>
    </xf>
    <xf numFmtId="0" fontId="0" fillId="0" borderId="12" xfId="0" applyFont="1" applyFill="1" applyBorder="1" applyAlignment="1">
      <alignment/>
    </xf>
    <xf numFmtId="0" fontId="0" fillId="0" borderId="19" xfId="0" applyFont="1" applyFill="1" applyBorder="1" applyAlignment="1">
      <alignment/>
    </xf>
    <xf numFmtId="0" fontId="5" fillId="34" borderId="36" xfId="0" applyFont="1" applyFill="1" applyBorder="1" applyAlignment="1">
      <alignment horizontal="center" vertical="center"/>
    </xf>
    <xf numFmtId="0" fontId="7" fillId="34" borderId="74" xfId="0" applyFont="1" applyFill="1" applyBorder="1" applyAlignment="1">
      <alignment vertical="center"/>
    </xf>
    <xf numFmtId="0" fontId="3" fillId="0" borderId="43" xfId="0" applyFont="1" applyBorder="1" applyAlignment="1">
      <alignment horizontal="center" wrapText="1"/>
    </xf>
    <xf numFmtId="0" fontId="3" fillId="0" borderId="32" xfId="0" applyFont="1" applyBorder="1" applyAlignment="1">
      <alignment/>
    </xf>
    <xf numFmtId="0" fontId="7" fillId="34"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2" xfId="0" applyFont="1" applyFill="1" applyBorder="1" applyAlignment="1">
      <alignment horizontal="center" vertical="center"/>
    </xf>
    <xf numFmtId="0" fontId="5" fillId="39" borderId="69" xfId="0" applyFont="1" applyFill="1" applyBorder="1" applyAlignment="1">
      <alignment horizontal="center" vertical="center"/>
    </xf>
    <xf numFmtId="0" fontId="5" fillId="39" borderId="91" xfId="0" applyFont="1" applyFill="1" applyBorder="1" applyAlignment="1">
      <alignment horizontal="center" vertical="center"/>
    </xf>
    <xf numFmtId="0" fontId="0" fillId="36" borderId="18"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9" borderId="69"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3" fillId="0" borderId="12" xfId="0" applyFont="1" applyFill="1" applyBorder="1" applyAlignment="1">
      <alignment horizontal="center" vertical="center" textRotation="90"/>
    </xf>
    <xf numFmtId="0" fontId="3" fillId="0" borderId="70" xfId="0" applyFont="1" applyFill="1" applyBorder="1" applyAlignment="1">
      <alignment horizontal="left" vertical="center" wrapText="1"/>
    </xf>
    <xf numFmtId="0" fontId="5" fillId="34" borderId="58"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30" xfId="0" applyFont="1" applyFill="1" applyBorder="1" applyAlignment="1">
      <alignment horizontal="left" vertical="center"/>
    </xf>
    <xf numFmtId="0" fontId="3" fillId="0" borderId="30" xfId="0" applyFont="1" applyFill="1" applyBorder="1" applyAlignment="1">
      <alignment vertical="center" textRotation="90"/>
    </xf>
    <xf numFmtId="0" fontId="0" fillId="33" borderId="18" xfId="0" applyFont="1" applyFill="1" applyBorder="1" applyAlignment="1">
      <alignment horizontal="center" vertical="center" wrapText="1"/>
    </xf>
    <xf numFmtId="0" fontId="0" fillId="33" borderId="12" xfId="0" applyFont="1" applyFill="1" applyBorder="1" applyAlignment="1">
      <alignment/>
    </xf>
    <xf numFmtId="0" fontId="4" fillId="0" borderId="12" xfId="0" applyFont="1" applyFill="1" applyBorder="1" applyAlignment="1">
      <alignment horizontal="center" vertical="center" textRotation="90" wrapText="1"/>
    </xf>
    <xf numFmtId="0" fontId="3" fillId="0" borderId="30" xfId="0" applyFont="1" applyFill="1" applyBorder="1" applyAlignment="1">
      <alignment/>
    </xf>
    <xf numFmtId="0" fontId="3" fillId="0" borderId="19" xfId="0" applyFont="1" applyFill="1" applyBorder="1" applyAlignment="1">
      <alignment/>
    </xf>
    <xf numFmtId="3" fontId="0" fillId="0" borderId="92"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0" xfId="0" applyFont="1" applyFill="1" applyBorder="1" applyAlignment="1">
      <alignment horizontal="right" vertical="top"/>
    </xf>
    <xf numFmtId="0" fontId="0" fillId="0" borderId="0" xfId="0" applyFont="1" applyFill="1" applyBorder="1" applyAlignment="1">
      <alignment horizontal="right" vertical="top"/>
    </xf>
    <xf numFmtId="0" fontId="4" fillId="0" borderId="12" xfId="0" applyFont="1" applyFill="1" applyBorder="1" applyAlignment="1">
      <alignment vertical="center" textRotation="90"/>
    </xf>
    <xf numFmtId="0" fontId="3" fillId="0" borderId="12" xfId="0" applyFont="1" applyFill="1" applyBorder="1" applyAlignment="1">
      <alignment vertical="center" textRotation="90"/>
    </xf>
    <xf numFmtId="0" fontId="3" fillId="0" borderId="31" xfId="0" applyFont="1" applyFill="1" applyBorder="1" applyAlignment="1">
      <alignment vertical="center"/>
    </xf>
    <xf numFmtId="0" fontId="5" fillId="33" borderId="21" xfId="0" applyFont="1" applyFill="1" applyBorder="1" applyAlignment="1">
      <alignment vertical="center"/>
    </xf>
    <xf numFmtId="0" fontId="0" fillId="33" borderId="21" xfId="0" applyFont="1" applyFill="1" applyBorder="1" applyAlignment="1">
      <alignment horizontal="center" vertical="center"/>
    </xf>
    <xf numFmtId="0" fontId="0" fillId="0" borderId="0" xfId="0" applyFont="1" applyFill="1" applyBorder="1" applyAlignment="1">
      <alignment horizontal="right" vertical="top"/>
    </xf>
    <xf numFmtId="0" fontId="3" fillId="33" borderId="48" xfId="0" applyFont="1" applyFill="1" applyBorder="1" applyAlignment="1">
      <alignment vertical="center"/>
    </xf>
    <xf numFmtId="0" fontId="5" fillId="33" borderId="48" xfId="0" applyFont="1" applyFill="1" applyBorder="1" applyAlignment="1">
      <alignment vertical="center"/>
    </xf>
    <xf numFmtId="0" fontId="3" fillId="0" borderId="17" xfId="0" applyFont="1" applyBorder="1" applyAlignment="1" quotePrefix="1">
      <alignment horizontal="center" vertical="center"/>
    </xf>
    <xf numFmtId="0" fontId="3" fillId="0" borderId="16" xfId="0" applyFont="1" applyBorder="1" applyAlignment="1">
      <alignment vertical="center" wrapText="1"/>
    </xf>
    <xf numFmtId="0" fontId="3" fillId="0" borderId="19" xfId="0" applyFont="1" applyFill="1" applyBorder="1" applyAlignment="1">
      <alignment vertical="center"/>
    </xf>
    <xf numFmtId="0" fontId="3" fillId="0" borderId="18" xfId="0" applyFont="1" applyBorder="1" applyAlignment="1">
      <alignment/>
    </xf>
    <xf numFmtId="0" fontId="3" fillId="0" borderId="19" xfId="0" applyFont="1" applyBorder="1" applyAlignment="1">
      <alignment/>
    </xf>
    <xf numFmtId="0" fontId="5" fillId="34" borderId="50" xfId="0" applyFont="1" applyFill="1" applyBorder="1" applyAlignment="1">
      <alignment horizontal="center" vertical="center"/>
    </xf>
    <xf numFmtId="0" fontId="7" fillId="34" borderId="49" xfId="0" applyFont="1" applyFill="1" applyBorder="1" applyAlignment="1">
      <alignment horizontal="center" vertical="center"/>
    </xf>
    <xf numFmtId="0" fontId="0" fillId="34" borderId="61" xfId="0" applyFont="1" applyFill="1" applyBorder="1" applyAlignment="1">
      <alignment horizontal="center" vertical="center"/>
    </xf>
    <xf numFmtId="0" fontId="4" fillId="0" borderId="30" xfId="0" applyFont="1" applyFill="1" applyBorder="1" applyAlignment="1">
      <alignment vertical="center" textRotation="90"/>
    </xf>
    <xf numFmtId="0" fontId="3" fillId="0" borderId="30" xfId="0" applyFont="1" applyFill="1" applyBorder="1" applyAlignment="1">
      <alignment vertical="center" textRotation="90"/>
    </xf>
    <xf numFmtId="0" fontId="3" fillId="33" borderId="13" xfId="0" applyFont="1" applyFill="1" applyBorder="1" applyAlignment="1" quotePrefix="1">
      <alignment horizontal="center" vertical="center"/>
    </xf>
    <xf numFmtId="0" fontId="3" fillId="33" borderId="59" xfId="0" applyFont="1" applyFill="1" applyBorder="1" applyAlignment="1">
      <alignment vertical="center" wrapText="1"/>
    </xf>
    <xf numFmtId="0" fontId="3" fillId="0" borderId="0" xfId="0" applyFont="1" applyFill="1" applyBorder="1" applyAlignment="1">
      <alignment horizontal="center" vertical="center"/>
    </xf>
    <xf numFmtId="3" fontId="0" fillId="0" borderId="0" xfId="0" applyNumberFormat="1" applyFill="1" applyAlignment="1">
      <alignment/>
    </xf>
    <xf numFmtId="0" fontId="3" fillId="0" borderId="55" xfId="0" applyFont="1" applyFill="1" applyBorder="1" applyAlignment="1">
      <alignment vertical="center" wrapText="1"/>
    </xf>
    <xf numFmtId="0" fontId="0"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horizontal="left"/>
    </xf>
    <xf numFmtId="3" fontId="0" fillId="37" borderId="10"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0" fontId="3" fillId="0" borderId="0" xfId="0" applyFont="1" applyFill="1" applyBorder="1" applyAlignment="1">
      <alignment horizontal="center" vertical="center" textRotation="90" wrapText="1"/>
    </xf>
    <xf numFmtId="0" fontId="3" fillId="0" borderId="51" xfId="0" applyFont="1" applyFill="1" applyBorder="1" applyAlignment="1">
      <alignment horizontal="center" vertical="center" textRotation="90" wrapText="1"/>
    </xf>
    <xf numFmtId="0" fontId="3" fillId="0" borderId="1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0" fillId="0" borderId="0" xfId="0" applyFont="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66" xfId="0" applyFont="1" applyFill="1" applyBorder="1" applyAlignment="1">
      <alignment horizont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4" fillId="0" borderId="0"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xf>
    <xf numFmtId="0" fontId="3" fillId="0" borderId="51" xfId="0" applyFont="1" applyFill="1" applyBorder="1" applyAlignment="1">
      <alignment horizontal="center" vertical="center" textRotation="90"/>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textRotation="90"/>
    </xf>
    <xf numFmtId="0" fontId="3" fillId="0" borderId="53" xfId="0" applyFont="1" applyFill="1" applyBorder="1" applyAlignment="1">
      <alignment horizontal="left" vertical="center"/>
    </xf>
    <xf numFmtId="0" fontId="3" fillId="0" borderId="0" xfId="0" applyFont="1" applyFill="1" applyBorder="1" applyAlignment="1">
      <alignment horizontal="center" vertical="center" textRotation="90" wrapText="1" shrinkToFit="1"/>
    </xf>
    <xf numFmtId="0" fontId="4" fillId="0" borderId="75" xfId="0" applyFont="1" applyFill="1" applyBorder="1" applyAlignment="1">
      <alignment horizontal="center" vertical="center" textRotation="90"/>
    </xf>
    <xf numFmtId="3" fontId="0" fillId="37" borderId="0" xfId="0" applyNumberFormat="1" applyFont="1" applyFill="1" applyBorder="1" applyAlignment="1">
      <alignment horizontal="center" vertical="center"/>
    </xf>
    <xf numFmtId="49" fontId="3" fillId="0" borderId="66" xfId="0" applyNumberFormat="1" applyFont="1" applyFill="1" applyBorder="1" applyAlignment="1">
      <alignment horizontal="center" wrapText="1"/>
    </xf>
    <xf numFmtId="49" fontId="3" fillId="0" borderId="32" xfId="0" applyNumberFormat="1" applyFont="1" applyFill="1" applyBorder="1" applyAlignment="1">
      <alignment horizontal="center" vertical="center" wrapText="1"/>
    </xf>
    <xf numFmtId="0" fontId="0" fillId="0" borderId="0" xfId="0" applyBorder="1" applyAlignment="1">
      <alignment/>
    </xf>
    <xf numFmtId="0" fontId="3" fillId="0" borderId="65"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0" fillId="34" borderId="10" xfId="0" applyNumberFormat="1" applyFont="1" applyFill="1" applyBorder="1" applyAlignment="1">
      <alignment horizontal="center" vertical="center"/>
    </xf>
    <xf numFmtId="3" fontId="0" fillId="34" borderId="0" xfId="0" applyNumberFormat="1" applyFont="1" applyFill="1" applyBorder="1" applyAlignment="1">
      <alignment horizontal="center" vertical="center"/>
    </xf>
    <xf numFmtId="3" fontId="0" fillId="34" borderId="51" xfId="0" applyNumberFormat="1" applyFont="1" applyFill="1" applyBorder="1" applyAlignment="1">
      <alignment horizontal="center" vertical="center"/>
    </xf>
    <xf numFmtId="3" fontId="0" fillId="35" borderId="10" xfId="0" applyNumberFormat="1" applyFont="1" applyFill="1" applyBorder="1" applyAlignment="1">
      <alignment horizontal="center" vertical="center"/>
    </xf>
    <xf numFmtId="3" fontId="0" fillId="35" borderId="0" xfId="0" applyNumberFormat="1" applyFont="1" applyFill="1" applyBorder="1" applyAlignment="1">
      <alignment horizontal="center" vertical="center"/>
    </xf>
    <xf numFmtId="3" fontId="0" fillId="35" borderId="51" xfId="0" applyNumberFormat="1" applyFont="1" applyFill="1" applyBorder="1" applyAlignment="1">
      <alignment horizontal="center" vertical="center"/>
    </xf>
    <xf numFmtId="0" fontId="5" fillId="35" borderId="21" xfId="0"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0" fontId="3"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textRotation="90"/>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textRotation="90" wrapText="1"/>
    </xf>
    <xf numFmtId="0" fontId="3" fillId="0" borderId="0" xfId="0" applyFont="1" applyBorder="1" applyAlignment="1">
      <alignment horizontal="center" vertical="center"/>
    </xf>
    <xf numFmtId="3" fontId="0" fillId="39" borderId="0"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59" xfId="0" applyFont="1" applyFill="1" applyBorder="1" applyAlignment="1">
      <alignment horizontal="left" vertical="center" wrapText="1"/>
    </xf>
    <xf numFmtId="0" fontId="0" fillId="35" borderId="54" xfId="0" applyFont="1" applyFill="1" applyBorder="1" applyAlignment="1">
      <alignment horizontal="center" vertical="center"/>
    </xf>
    <xf numFmtId="0" fontId="0" fillId="35" borderId="30" xfId="0" applyFont="1" applyFill="1" applyBorder="1" applyAlignment="1">
      <alignment horizontal="center" vertical="center"/>
    </xf>
    <xf numFmtId="0" fontId="0" fillId="37" borderId="13"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3" xfId="0" applyFont="1" applyFill="1" applyBorder="1" applyAlignment="1">
      <alignment horizontal="center" vertical="center"/>
    </xf>
    <xf numFmtId="0" fontId="3" fillId="0" borderId="17" xfId="0" applyFont="1" applyFill="1" applyBorder="1" applyAlignment="1" quotePrefix="1">
      <alignment horizontal="center" vertical="center"/>
    </xf>
    <xf numFmtId="0" fontId="3" fillId="0" borderId="51" xfId="0" applyFont="1" applyFill="1" applyBorder="1" applyAlignment="1" quotePrefix="1">
      <alignment horizontal="center" vertical="center"/>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3" fillId="0" borderId="51" xfId="0" applyFont="1" applyFill="1" applyBorder="1" applyAlignment="1">
      <alignment horizontal="left" vertical="center" wrapText="1"/>
    </xf>
    <xf numFmtId="0" fontId="3" fillId="0" borderId="59" xfId="0" applyFont="1" applyFill="1" applyBorder="1" applyAlignment="1">
      <alignment horizontal="center" vertical="center"/>
    </xf>
    <xf numFmtId="0" fontId="5" fillId="44" borderId="17" xfId="0" applyFont="1" applyFill="1" applyBorder="1" applyAlignment="1">
      <alignment horizontal="center" vertical="center" wrapText="1"/>
    </xf>
    <xf numFmtId="0" fontId="5" fillId="44" borderId="17" xfId="0" applyFont="1" applyFill="1" applyBorder="1" applyAlignment="1">
      <alignment horizontal="center" vertical="center"/>
    </xf>
    <xf numFmtId="0" fontId="5" fillId="44" borderId="0" xfId="0" applyFont="1" applyFill="1" applyBorder="1" applyAlignment="1">
      <alignment horizontal="center" vertical="center" wrapText="1"/>
    </xf>
    <xf numFmtId="0" fontId="5" fillId="44" borderId="0" xfId="0" applyFont="1" applyFill="1" applyBorder="1" applyAlignment="1">
      <alignment horizontal="center" vertical="center"/>
    </xf>
    <xf numFmtId="3" fontId="0" fillId="45" borderId="13" xfId="0" applyNumberFormat="1" applyFont="1" applyFill="1" applyBorder="1" applyAlignment="1">
      <alignment horizontal="center" vertical="center"/>
    </xf>
    <xf numFmtId="0" fontId="4" fillId="0" borderId="13" xfId="0" applyFont="1" applyFill="1" applyBorder="1" applyAlignment="1">
      <alignment horizontal="center" vertical="center" textRotation="90"/>
    </xf>
    <xf numFmtId="0" fontId="0" fillId="44" borderId="22" xfId="0" applyFont="1" applyFill="1" applyBorder="1" applyAlignment="1">
      <alignment horizontal="center" vertical="center" wrapText="1"/>
    </xf>
    <xf numFmtId="0" fontId="0" fillId="44" borderId="17" xfId="0" applyFont="1" applyFill="1" applyBorder="1" applyAlignment="1">
      <alignment horizontal="center" vertical="center" wrapText="1"/>
    </xf>
    <xf numFmtId="0" fontId="0" fillId="44" borderId="22" xfId="0" applyFont="1" applyFill="1" applyBorder="1" applyAlignment="1">
      <alignment horizontal="center" vertical="center"/>
    </xf>
    <xf numFmtId="0" fontId="0" fillId="44" borderId="23"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46" borderId="20" xfId="0" applyFont="1" applyFill="1" applyBorder="1" applyAlignment="1">
      <alignment horizontal="center" vertical="center" wrapText="1"/>
    </xf>
    <xf numFmtId="0" fontId="0" fillId="46" borderId="27"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3" fillId="0" borderId="23" xfId="0" applyFont="1" applyBorder="1" applyAlignment="1">
      <alignment horizontal="center"/>
    </xf>
    <xf numFmtId="0" fontId="0" fillId="33" borderId="15" xfId="0" applyFont="1" applyFill="1" applyBorder="1" applyAlignment="1">
      <alignment vertical="center" wrapText="1"/>
    </xf>
    <xf numFmtId="0" fontId="0" fillId="33" borderId="16" xfId="0" applyFont="1" applyFill="1" applyBorder="1" applyAlignment="1">
      <alignment vertical="center" wrapText="1"/>
    </xf>
    <xf numFmtId="0" fontId="0" fillId="33" borderId="22" xfId="0" applyFont="1" applyFill="1" applyBorder="1" applyAlignment="1">
      <alignment vertical="center" wrapText="1"/>
    </xf>
    <xf numFmtId="0" fontId="0" fillId="33" borderId="23" xfId="0" applyFont="1" applyFill="1" applyBorder="1" applyAlignment="1">
      <alignment vertical="center" wrapText="1"/>
    </xf>
    <xf numFmtId="0" fontId="0" fillId="44" borderId="22" xfId="0" applyFont="1" applyFill="1" applyBorder="1" applyAlignment="1">
      <alignment vertical="center" wrapText="1"/>
    </xf>
    <xf numFmtId="0" fontId="0" fillId="44" borderId="0" xfId="0" applyFont="1" applyFill="1" applyBorder="1" applyAlignment="1">
      <alignment vertical="center" wrapText="1"/>
    </xf>
    <xf numFmtId="0" fontId="0" fillId="44" borderId="23" xfId="0" applyFont="1" applyFill="1" applyBorder="1" applyAlignment="1">
      <alignment vertical="center" wrapText="1"/>
    </xf>
    <xf numFmtId="0" fontId="0" fillId="44" borderId="18" xfId="0" applyFont="1" applyFill="1" applyBorder="1" applyAlignment="1">
      <alignment vertical="center" wrapText="1"/>
    </xf>
    <xf numFmtId="0" fontId="0" fillId="44" borderId="12" xfId="0" applyFont="1" applyFill="1" applyBorder="1" applyAlignment="1">
      <alignment vertical="center" wrapText="1"/>
    </xf>
    <xf numFmtId="0" fontId="0" fillId="44" borderId="19" xfId="0" applyFont="1" applyFill="1" applyBorder="1" applyAlignment="1">
      <alignment vertical="center" wrapText="1"/>
    </xf>
    <xf numFmtId="0" fontId="0" fillId="47" borderId="23" xfId="0" applyFont="1" applyFill="1" applyBorder="1" applyAlignment="1">
      <alignment horizontal="center" vertical="center"/>
    </xf>
    <xf numFmtId="0" fontId="0" fillId="46" borderId="23" xfId="0" applyFont="1" applyFill="1" applyBorder="1" applyAlignment="1">
      <alignment horizontal="center" vertical="center"/>
    </xf>
    <xf numFmtId="0" fontId="0" fillId="46" borderId="12" xfId="0" applyFont="1" applyFill="1" applyBorder="1" applyAlignment="1">
      <alignment horizontal="center" vertical="center" wrapText="1"/>
    </xf>
    <xf numFmtId="0" fontId="0" fillId="46" borderId="19" xfId="0" applyFont="1" applyFill="1" applyBorder="1" applyAlignment="1">
      <alignment horizontal="center" vertical="center"/>
    </xf>
    <xf numFmtId="0" fontId="0" fillId="46" borderId="52" xfId="0" applyFont="1" applyFill="1" applyBorder="1" applyAlignment="1">
      <alignment horizontal="center" vertical="center" wrapText="1"/>
    </xf>
    <xf numFmtId="0" fontId="0" fillId="46" borderId="63" xfId="0" applyFont="1" applyFill="1" applyBorder="1" applyAlignment="1">
      <alignment horizontal="center" vertical="center"/>
    </xf>
    <xf numFmtId="0" fontId="0" fillId="46" borderId="13" xfId="0" applyFont="1" applyFill="1" applyBorder="1" applyAlignment="1">
      <alignment horizontal="center" vertical="center" wrapText="1"/>
    </xf>
    <xf numFmtId="0" fontId="0" fillId="46" borderId="59" xfId="0" applyFont="1" applyFill="1" applyBorder="1" applyAlignment="1">
      <alignment horizontal="center" vertical="center"/>
    </xf>
    <xf numFmtId="0" fontId="0" fillId="46" borderId="56" xfId="0" applyFont="1" applyFill="1" applyBorder="1" applyAlignment="1">
      <alignment horizontal="center" vertical="center" wrapText="1"/>
    </xf>
    <xf numFmtId="0" fontId="0" fillId="48" borderId="52" xfId="0" applyFont="1" applyFill="1" applyBorder="1" applyAlignment="1">
      <alignment horizontal="center" vertical="center" wrapText="1"/>
    </xf>
    <xf numFmtId="0" fontId="0" fillId="48" borderId="63" xfId="0" applyFont="1" applyFill="1" applyBorder="1" applyAlignment="1">
      <alignment horizontal="center" vertical="center"/>
    </xf>
    <xf numFmtId="0" fontId="0" fillId="48" borderId="54" xfId="0" applyFont="1" applyFill="1" applyBorder="1" applyAlignment="1">
      <alignment horizontal="center" vertical="center" wrapText="1"/>
    </xf>
    <xf numFmtId="0" fontId="0" fillId="48" borderId="55" xfId="0" applyFont="1" applyFill="1" applyBorder="1" applyAlignment="1">
      <alignment horizontal="center" vertical="center"/>
    </xf>
    <xf numFmtId="0" fontId="0" fillId="44" borderId="19" xfId="0" applyFont="1" applyFill="1" applyBorder="1" applyAlignment="1">
      <alignment horizontal="center" vertical="center"/>
    </xf>
    <xf numFmtId="0" fontId="0" fillId="37" borderId="12" xfId="0" applyFont="1" applyFill="1" applyBorder="1" applyAlignment="1">
      <alignment horizontal="center" vertical="center"/>
    </xf>
    <xf numFmtId="0" fontId="0" fillId="44" borderId="16" xfId="0" applyFont="1" applyFill="1" applyBorder="1" applyAlignment="1">
      <alignment horizontal="center" vertical="center"/>
    </xf>
    <xf numFmtId="0" fontId="0" fillId="44" borderId="18" xfId="0" applyFont="1" applyFill="1" applyBorder="1" applyAlignment="1">
      <alignment horizontal="center" vertical="center"/>
    </xf>
    <xf numFmtId="0" fontId="0" fillId="47" borderId="20" xfId="0" applyFont="1" applyFill="1" applyBorder="1" applyAlignment="1">
      <alignment horizontal="center" vertical="center" wrapText="1"/>
    </xf>
    <xf numFmtId="0" fontId="0" fillId="47" borderId="21" xfId="0" applyFont="1" applyFill="1" applyBorder="1" applyAlignment="1">
      <alignment horizontal="center" vertical="center"/>
    </xf>
    <xf numFmtId="0" fontId="0" fillId="46" borderId="52" xfId="0" applyFont="1" applyFill="1" applyBorder="1" applyAlignment="1">
      <alignment horizontal="center" vertical="center"/>
    </xf>
    <xf numFmtId="0" fontId="0" fillId="46" borderId="93" xfId="0" applyFont="1" applyFill="1" applyBorder="1" applyAlignment="1">
      <alignment horizontal="center" vertical="center"/>
    </xf>
    <xf numFmtId="0" fontId="0" fillId="46" borderId="82" xfId="0" applyFont="1" applyFill="1" applyBorder="1" applyAlignment="1">
      <alignment horizontal="center" vertical="center"/>
    </xf>
    <xf numFmtId="0" fontId="0" fillId="46" borderId="22" xfId="0" applyFont="1" applyFill="1" applyBorder="1" applyAlignment="1">
      <alignment horizontal="center" vertical="center"/>
    </xf>
    <xf numFmtId="0" fontId="0" fillId="46" borderId="18" xfId="0" applyFont="1" applyFill="1" applyBorder="1" applyAlignment="1">
      <alignment horizontal="center" vertical="center"/>
    </xf>
    <xf numFmtId="0" fontId="0" fillId="49" borderId="63" xfId="0" applyFont="1" applyFill="1" applyBorder="1" applyAlignment="1">
      <alignment horizontal="center" vertical="center"/>
    </xf>
    <xf numFmtId="0" fontId="0" fillId="49" borderId="55" xfId="0" applyFont="1" applyFill="1" applyBorder="1" applyAlignment="1">
      <alignment horizontal="center" vertical="center"/>
    </xf>
    <xf numFmtId="0" fontId="0" fillId="49" borderId="68" xfId="0" applyFont="1" applyFill="1" applyBorder="1" applyAlignment="1">
      <alignment horizontal="center" vertical="center"/>
    </xf>
    <xf numFmtId="0" fontId="0" fillId="49" borderId="58" xfId="0" applyFont="1" applyFill="1" applyBorder="1" applyAlignment="1">
      <alignment horizontal="center" vertical="center"/>
    </xf>
    <xf numFmtId="49" fontId="3" fillId="0" borderId="66" xfId="0" applyNumberFormat="1" applyFont="1" applyFill="1" applyBorder="1" applyAlignment="1">
      <alignment horizontal="center" vertical="center" wrapText="1"/>
    </xf>
    <xf numFmtId="0" fontId="0" fillId="37" borderId="65"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75" xfId="0" applyFont="1" applyFill="1" applyBorder="1" applyAlignment="1">
      <alignment horizontal="center" vertical="center" wrapText="1"/>
    </xf>
    <xf numFmtId="0" fontId="0" fillId="37" borderId="76" xfId="0" applyFont="1" applyFill="1" applyBorder="1" applyAlignment="1">
      <alignment horizontal="center" vertical="center" wrapText="1"/>
    </xf>
    <xf numFmtId="0" fontId="5" fillId="49" borderId="63" xfId="0" applyFont="1" applyFill="1" applyBorder="1" applyAlignment="1">
      <alignment horizontal="center" vertical="center" wrapText="1"/>
    </xf>
    <xf numFmtId="0" fontId="5" fillId="49" borderId="55" xfId="0" applyFont="1" applyFill="1" applyBorder="1" applyAlignment="1">
      <alignment horizontal="center" vertical="center" wrapText="1"/>
    </xf>
    <xf numFmtId="0" fontId="0" fillId="50" borderId="17" xfId="0" applyFont="1" applyFill="1" applyBorder="1" applyAlignment="1">
      <alignment horizontal="center" vertical="center"/>
    </xf>
    <xf numFmtId="0" fontId="0" fillId="50" borderId="16" xfId="0" applyFont="1" applyFill="1" applyBorder="1" applyAlignment="1">
      <alignment horizontal="center" vertical="center"/>
    </xf>
    <xf numFmtId="0" fontId="0" fillId="50" borderId="12" xfId="0" applyFont="1" applyFill="1" applyBorder="1" applyAlignment="1">
      <alignment horizontal="center" vertical="center"/>
    </xf>
    <xf numFmtId="0" fontId="0" fillId="50" borderId="19" xfId="0" applyFont="1" applyFill="1" applyBorder="1" applyAlignment="1">
      <alignment horizontal="center" vertical="center"/>
    </xf>
    <xf numFmtId="0" fontId="0" fillId="50" borderId="68" xfId="0" applyFont="1" applyFill="1" applyBorder="1" applyAlignment="1">
      <alignment horizontal="center" vertical="center"/>
    </xf>
    <xf numFmtId="0" fontId="0" fillId="50" borderId="58" xfId="0" applyFont="1" applyFill="1" applyBorder="1" applyAlignment="1">
      <alignment horizontal="center" vertical="center"/>
    </xf>
    <xf numFmtId="0" fontId="0" fillId="50" borderId="89" xfId="0" applyFont="1" applyFill="1" applyBorder="1" applyAlignment="1">
      <alignment horizontal="center" vertical="center"/>
    </xf>
    <xf numFmtId="0" fontId="0" fillId="50" borderId="65" xfId="0" applyFont="1" applyFill="1" applyBorder="1" applyAlignment="1">
      <alignment horizontal="center" vertical="center"/>
    </xf>
    <xf numFmtId="0" fontId="0" fillId="48" borderId="59" xfId="0" applyFont="1" applyFill="1" applyBorder="1" applyAlignment="1">
      <alignment horizontal="center" vertical="center"/>
    </xf>
    <xf numFmtId="3" fontId="0" fillId="50" borderId="0" xfId="0" applyNumberFormat="1" applyFont="1" applyFill="1" applyBorder="1" applyAlignment="1">
      <alignment horizontal="center" vertical="center"/>
    </xf>
    <xf numFmtId="3" fontId="0" fillId="50" borderId="51" xfId="0" applyNumberFormat="1" applyFont="1" applyFill="1" applyBorder="1" applyAlignment="1">
      <alignment horizontal="center" vertical="center"/>
    </xf>
    <xf numFmtId="0" fontId="0" fillId="34" borderId="93" xfId="0" applyFont="1" applyFill="1" applyBorder="1" applyAlignment="1">
      <alignment horizontal="center" vertical="center"/>
    </xf>
    <xf numFmtId="0" fontId="0" fillId="34" borderId="10" xfId="0" applyFont="1" applyFill="1" applyBorder="1" applyAlignment="1">
      <alignment horizontal="center" vertical="center"/>
    </xf>
    <xf numFmtId="0" fontId="0" fillId="47" borderId="20" xfId="0" applyFont="1" applyFill="1" applyBorder="1" applyAlignment="1">
      <alignment horizontal="center" vertical="center"/>
    </xf>
    <xf numFmtId="0" fontId="0" fillId="50" borderId="20" xfId="0" applyFont="1" applyFill="1" applyBorder="1" applyAlignment="1">
      <alignment horizontal="center" vertical="center"/>
    </xf>
    <xf numFmtId="0" fontId="0" fillId="50" borderId="27" xfId="0" applyFont="1" applyFill="1" applyBorder="1" applyAlignment="1">
      <alignment horizontal="center" vertical="center"/>
    </xf>
    <xf numFmtId="0" fontId="0" fillId="50" borderId="21" xfId="0" applyFont="1" applyFill="1" applyBorder="1" applyAlignment="1">
      <alignment horizontal="center" vertical="center"/>
    </xf>
    <xf numFmtId="0" fontId="0" fillId="47" borderId="15" xfId="0" applyFont="1" applyFill="1" applyBorder="1" applyAlignment="1">
      <alignment horizontal="center" vertical="center" wrapText="1"/>
    </xf>
    <xf numFmtId="0" fontId="0" fillId="47" borderId="16" xfId="0" applyFont="1" applyFill="1" applyBorder="1" applyAlignment="1">
      <alignment horizontal="center" vertical="center"/>
    </xf>
    <xf numFmtId="0" fontId="0" fillId="47" borderId="22" xfId="0" applyFont="1" applyFill="1" applyBorder="1" applyAlignment="1">
      <alignment horizontal="center" vertical="center" wrapText="1"/>
    </xf>
    <xf numFmtId="0" fontId="0" fillId="45" borderId="20" xfId="0" applyFont="1" applyFill="1" applyBorder="1" applyAlignment="1">
      <alignment horizontal="center" vertical="center"/>
    </xf>
    <xf numFmtId="0" fontId="0" fillId="45" borderId="2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0" xfId="0" applyFont="1" applyFill="1" applyBorder="1" applyAlignment="1">
      <alignment vertical="center" textRotation="90" wrapText="1" shrinkToFit="1"/>
    </xf>
    <xf numFmtId="0" fontId="3" fillId="0" borderId="55"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90" xfId="0" applyFont="1" applyBorder="1" applyAlignment="1">
      <alignment horizontal="center" vertical="center"/>
    </xf>
    <xf numFmtId="0" fontId="3" fillId="0" borderId="66" xfId="0" applyFont="1" applyBorder="1" applyAlignment="1">
      <alignment horizontal="center" vertical="center"/>
    </xf>
    <xf numFmtId="0" fontId="3" fillId="0" borderId="71"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2"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0" fontId="3" fillId="0" borderId="58"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32" xfId="0" applyFont="1" applyBorder="1" applyAlignment="1">
      <alignment horizontal="center" vertical="center" wrapText="1"/>
    </xf>
    <xf numFmtId="0" fontId="5" fillId="0" borderId="2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75" xfId="0" applyFont="1" applyFill="1" applyBorder="1" applyAlignment="1">
      <alignment horizontal="center" wrapText="1"/>
    </xf>
    <xf numFmtId="0" fontId="3" fillId="0" borderId="0" xfId="0" applyFont="1" applyFill="1" applyBorder="1" applyAlignment="1">
      <alignment horizontal="center" wrapText="1"/>
    </xf>
    <xf numFmtId="0" fontId="3" fillId="0" borderId="23" xfId="0" applyFont="1" applyFill="1" applyBorder="1" applyAlignment="1">
      <alignment horizontal="center" wrapText="1"/>
    </xf>
    <xf numFmtId="0" fontId="3" fillId="0" borderId="74" xfId="0" applyFont="1" applyFill="1" applyBorder="1" applyAlignment="1">
      <alignment horizontal="center"/>
    </xf>
    <xf numFmtId="0" fontId="3" fillId="0" borderId="17" xfId="0" applyFont="1" applyFill="1" applyBorder="1" applyAlignment="1">
      <alignment horizontal="center"/>
    </xf>
    <xf numFmtId="0" fontId="3" fillId="0" borderId="16" xfId="0" applyFont="1" applyFill="1" applyBorder="1" applyAlignment="1">
      <alignment horizont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59" xfId="0" applyFill="1" applyBorder="1" applyAlignment="1">
      <alignment horizontal="center" vertical="center"/>
    </xf>
    <xf numFmtId="0" fontId="0" fillId="33" borderId="82" xfId="0" applyFill="1" applyBorder="1" applyAlignment="1">
      <alignment horizontal="center" vertical="center"/>
    </xf>
    <xf numFmtId="0" fontId="0" fillId="33" borderId="32" xfId="0" applyFill="1" applyBorder="1" applyAlignment="1">
      <alignment horizontal="center" vertical="center"/>
    </xf>
    <xf numFmtId="0" fontId="0" fillId="33" borderId="44" xfId="0" applyFill="1" applyBorder="1" applyAlignment="1">
      <alignment horizontal="center"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0" fillId="33" borderId="37"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29" xfId="0" applyFill="1" applyBorder="1" applyAlignment="1">
      <alignment horizontal="center" vertical="center"/>
    </xf>
    <xf numFmtId="0" fontId="0" fillId="33" borderId="28" xfId="0" applyFill="1" applyBorder="1" applyAlignment="1">
      <alignment horizontal="center" vertical="center"/>
    </xf>
    <xf numFmtId="0" fontId="3" fillId="0" borderId="1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1" xfId="0" applyFont="1" applyFill="1" applyBorder="1" applyAlignment="1">
      <alignment horizontal="center" vertical="center" textRotation="90"/>
    </xf>
    <xf numFmtId="0" fontId="3" fillId="0" borderId="66" xfId="0" applyFont="1" applyFill="1" applyBorder="1" applyAlignment="1">
      <alignment horizontal="center" vertical="center" textRotation="90"/>
    </xf>
    <xf numFmtId="0" fontId="3" fillId="0" borderId="71" xfId="0" applyFont="1" applyFill="1" applyBorder="1" applyAlignment="1">
      <alignment horizontal="center" vertical="center" textRotation="90"/>
    </xf>
    <xf numFmtId="0" fontId="4" fillId="0" borderId="28" xfId="0" applyFont="1" applyFill="1" applyBorder="1" applyAlignment="1">
      <alignment horizontal="center" vertical="center" textRotation="90" wrapText="1"/>
    </xf>
    <xf numFmtId="0" fontId="4" fillId="0" borderId="75" xfId="0" applyFont="1" applyFill="1" applyBorder="1" applyAlignment="1">
      <alignment horizontal="center" vertical="center" textRotation="90" wrapText="1"/>
    </xf>
    <xf numFmtId="0" fontId="4" fillId="0" borderId="72"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51" xfId="0" applyFont="1" applyFill="1" applyBorder="1" applyAlignment="1">
      <alignment horizontal="center" vertical="center" textRotation="90" wrapText="1"/>
    </xf>
    <xf numFmtId="0" fontId="0" fillId="0" borderId="0" xfId="0" applyFont="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51" xfId="0" applyNumberFormat="1" applyFont="1" applyFill="1" applyBorder="1" applyAlignment="1">
      <alignment horizontal="center" vertical="center"/>
    </xf>
    <xf numFmtId="3" fontId="8" fillId="41" borderId="10" xfId="0" applyNumberFormat="1" applyFont="1" applyFill="1" applyBorder="1" applyAlignment="1">
      <alignment horizontal="center" vertical="center"/>
    </xf>
    <xf numFmtId="3" fontId="8" fillId="41" borderId="51"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66" xfId="0" applyFont="1" applyFill="1" applyBorder="1" applyAlignment="1">
      <alignment horizontal="center"/>
    </xf>
    <xf numFmtId="0" fontId="3" fillId="0" borderId="72"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3" fillId="0" borderId="22" xfId="0" applyFont="1" applyFill="1" applyBorder="1" applyAlignment="1">
      <alignment horizontal="center"/>
    </xf>
    <xf numFmtId="0" fontId="3" fillId="0" borderId="0" xfId="0" applyFont="1" applyFill="1" applyBorder="1" applyAlignment="1">
      <alignment horizontal="center"/>
    </xf>
    <xf numFmtId="0" fontId="3" fillId="0" borderId="23" xfId="0" applyFont="1" applyFill="1" applyBorder="1" applyAlignment="1">
      <alignment horizontal="center"/>
    </xf>
    <xf numFmtId="0" fontId="3" fillId="0" borderId="22" xfId="0" applyFont="1" applyFill="1" applyBorder="1" applyAlignment="1" quotePrefix="1">
      <alignment horizontal="center"/>
    </xf>
    <xf numFmtId="0" fontId="3" fillId="0" borderId="0" xfId="0" applyFont="1" applyFill="1" applyBorder="1" applyAlignment="1" quotePrefix="1">
      <alignment horizontal="center"/>
    </xf>
    <xf numFmtId="0" fontId="3" fillId="0" borderId="66" xfId="0" applyFont="1" applyFill="1" applyBorder="1" applyAlignment="1" quotePrefix="1">
      <alignment horizontal="center"/>
    </xf>
    <xf numFmtId="0" fontId="3" fillId="0" borderId="64" xfId="0" applyFont="1" applyFill="1" applyBorder="1" applyAlignment="1">
      <alignment horizontal="center"/>
    </xf>
    <xf numFmtId="0" fontId="3" fillId="0" borderId="51" xfId="0" applyFont="1" applyFill="1" applyBorder="1" applyAlignment="1">
      <alignment horizontal="center"/>
    </xf>
    <xf numFmtId="0" fontId="3" fillId="0" borderId="71" xfId="0" applyFont="1" applyFill="1" applyBorder="1" applyAlignment="1">
      <alignment horizontal="center"/>
    </xf>
    <xf numFmtId="0" fontId="3" fillId="0" borderId="22" xfId="0" applyFont="1" applyBorder="1" applyAlignment="1">
      <alignment horizontal="center"/>
    </xf>
    <xf numFmtId="0" fontId="3" fillId="0" borderId="0" xfId="0" applyFont="1" applyBorder="1" applyAlignment="1">
      <alignment horizontal="center"/>
    </xf>
    <xf numFmtId="0" fontId="3" fillId="0" borderId="66" xfId="0" applyFont="1" applyBorder="1" applyAlignment="1">
      <alignment horizontal="center"/>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9" xfId="0" applyFont="1" applyFill="1" applyBorder="1" applyAlignment="1">
      <alignment horizontal="center" vertical="center" textRotation="90" wrapText="1"/>
    </xf>
    <xf numFmtId="0" fontId="3" fillId="0" borderId="94" xfId="0" applyFont="1" applyFill="1" applyBorder="1" applyAlignment="1">
      <alignment horizontal="center" vertical="center" textRotation="90" wrapText="1"/>
    </xf>
    <xf numFmtId="0" fontId="3" fillId="0" borderId="95" xfId="0" applyFont="1" applyFill="1" applyBorder="1" applyAlignment="1">
      <alignment horizontal="center" vertical="center" textRotation="90" wrapText="1"/>
    </xf>
    <xf numFmtId="0" fontId="3" fillId="0" borderId="13"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80" xfId="0" applyFont="1" applyFill="1" applyBorder="1" applyAlignment="1">
      <alignment horizontal="left" vertical="center"/>
    </xf>
    <xf numFmtId="0" fontId="4" fillId="0" borderId="9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0"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10" xfId="0" applyFont="1" applyFill="1" applyBorder="1" applyAlignment="1" quotePrefix="1">
      <alignment horizontal="center" vertical="center" textRotation="90"/>
    </xf>
    <xf numFmtId="0" fontId="3" fillId="0" borderId="0" xfId="0" applyFont="1" applyFill="1" applyBorder="1" applyAlignment="1">
      <alignment horizontal="center" vertical="center" textRotation="90"/>
    </xf>
    <xf numFmtId="0" fontId="3" fillId="0" borderId="51" xfId="0" applyFont="1" applyFill="1" applyBorder="1" applyAlignment="1">
      <alignment horizontal="center" vertical="center" textRotation="90"/>
    </xf>
    <xf numFmtId="0" fontId="4" fillId="0" borderId="96" xfId="0" applyFont="1" applyFill="1" applyBorder="1" applyAlignment="1">
      <alignment horizontal="center" vertical="center" textRotation="90"/>
    </xf>
    <xf numFmtId="0" fontId="4" fillId="0" borderId="97" xfId="0" applyFont="1" applyFill="1" applyBorder="1" applyAlignment="1">
      <alignment horizontal="center" vertical="center" textRotation="90"/>
    </xf>
    <xf numFmtId="0" fontId="4" fillId="0" borderId="98" xfId="0" applyFont="1" applyFill="1" applyBorder="1" applyAlignment="1">
      <alignment horizontal="center" vertical="center" textRotation="90"/>
    </xf>
    <xf numFmtId="0" fontId="3" fillId="0" borderId="17" xfId="0" applyFont="1" applyFill="1" applyBorder="1" applyAlignment="1">
      <alignment horizontal="center" vertical="center" textRotation="90"/>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66" xfId="0" applyFont="1" applyFill="1" applyBorder="1" applyAlignment="1">
      <alignment horizontal="center" vertical="center" textRotation="90" wrapText="1"/>
    </xf>
    <xf numFmtId="0" fontId="3" fillId="0" borderId="94" xfId="0" applyFont="1" applyFill="1" applyBorder="1" applyAlignment="1">
      <alignment horizontal="center" vertical="center" textRotation="90"/>
    </xf>
    <xf numFmtId="0" fontId="3" fillId="0" borderId="95" xfId="0" applyFont="1" applyFill="1" applyBorder="1" applyAlignment="1">
      <alignment horizontal="center" vertical="center" textRotation="90"/>
    </xf>
    <xf numFmtId="0" fontId="4" fillId="0" borderId="15" xfId="0" applyFont="1" applyFill="1" applyBorder="1" applyAlignment="1">
      <alignment horizontal="center" vertical="center" textRotation="90"/>
    </xf>
    <xf numFmtId="0" fontId="4" fillId="0" borderId="22" xfId="0" applyFont="1" applyFill="1" applyBorder="1" applyAlignment="1">
      <alignment horizontal="center" vertical="center" textRotation="90"/>
    </xf>
    <xf numFmtId="0" fontId="4" fillId="0" borderId="18" xfId="0" applyFont="1" applyFill="1" applyBorder="1" applyAlignment="1">
      <alignment horizontal="center" vertical="center" textRotation="90"/>
    </xf>
    <xf numFmtId="0" fontId="3" fillId="0" borderId="12" xfId="0" applyFont="1" applyFill="1" applyBorder="1" applyAlignment="1">
      <alignment horizontal="center" vertical="center" textRotation="90"/>
    </xf>
    <xf numFmtId="0" fontId="3" fillId="0" borderId="17" xfId="0" applyFont="1" applyFill="1" applyBorder="1" applyAlignment="1" quotePrefix="1">
      <alignment horizontal="center" vertical="center" textRotation="90"/>
    </xf>
    <xf numFmtId="0" fontId="3" fillId="0" borderId="89" xfId="0" applyFont="1" applyFill="1" applyBorder="1" applyAlignment="1">
      <alignment horizontal="center" vertical="center" textRotation="90"/>
    </xf>
    <xf numFmtId="0" fontId="3" fillId="0" borderId="53" xfId="0" applyFont="1" applyFill="1" applyBorder="1" applyAlignment="1">
      <alignment horizontal="left" vertical="center"/>
    </xf>
    <xf numFmtId="0" fontId="3" fillId="0" borderId="84" xfId="0" applyFont="1" applyFill="1" applyBorder="1" applyAlignment="1">
      <alignment horizontal="left" vertical="center"/>
    </xf>
    <xf numFmtId="0" fontId="4" fillId="0" borderId="74"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0" fontId="3" fillId="0" borderId="99"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shrinkToFit="1"/>
    </xf>
    <xf numFmtId="0" fontId="3" fillId="0" borderId="0" xfId="0" applyFont="1" applyFill="1" applyBorder="1" applyAlignment="1">
      <alignment horizontal="center" vertical="center" textRotation="90" wrapText="1" shrinkToFit="1"/>
    </xf>
    <xf numFmtId="0" fontId="3" fillId="0" borderId="51" xfId="0" applyFont="1" applyFill="1" applyBorder="1" applyAlignment="1">
      <alignment horizontal="center" vertical="center" textRotation="90" wrapText="1" shrinkToFit="1"/>
    </xf>
    <xf numFmtId="0" fontId="4" fillId="0" borderId="28" xfId="0" applyFont="1" applyFill="1" applyBorder="1" applyAlignment="1">
      <alignment horizontal="center" vertical="center" textRotation="90"/>
    </xf>
    <xf numFmtId="0" fontId="4" fillId="0" borderId="75" xfId="0" applyFont="1" applyFill="1" applyBorder="1" applyAlignment="1">
      <alignment horizontal="center" vertical="center" textRotation="90"/>
    </xf>
    <xf numFmtId="0" fontId="4" fillId="0" borderId="72" xfId="0" applyFont="1" applyFill="1" applyBorder="1" applyAlignment="1">
      <alignment horizontal="center" vertical="center" textRotation="90"/>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27" xfId="0" applyFont="1" applyFill="1" applyBorder="1" applyAlignment="1">
      <alignment horizontal="center" vertical="center"/>
    </xf>
    <xf numFmtId="0" fontId="11" fillId="41" borderId="20" xfId="0" applyFont="1" applyFill="1" applyBorder="1" applyAlignment="1">
      <alignment horizontal="center" vertical="center"/>
    </xf>
    <xf numFmtId="0" fontId="11" fillId="41" borderId="27" xfId="0" applyFont="1" applyFill="1" applyBorder="1" applyAlignment="1">
      <alignment horizontal="center" vertical="center"/>
    </xf>
    <xf numFmtId="0" fontId="11" fillId="41" borderId="2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42" borderId="24" xfId="0" applyFont="1" applyFill="1" applyBorder="1" applyAlignment="1">
      <alignment horizontal="center" vertical="center" wrapText="1"/>
    </xf>
    <xf numFmtId="0" fontId="5" fillId="42" borderId="25" xfId="0" applyFont="1" applyFill="1" applyBorder="1" applyAlignment="1">
      <alignment horizontal="center" vertical="center" wrapText="1"/>
    </xf>
    <xf numFmtId="0" fontId="5" fillId="42" borderId="26"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43" borderId="24" xfId="0" applyFont="1" applyFill="1" applyBorder="1" applyAlignment="1">
      <alignment horizontal="center" vertical="center" wrapText="1"/>
    </xf>
    <xf numFmtId="0" fontId="5" fillId="43" borderId="25" xfId="0" applyFont="1" applyFill="1" applyBorder="1" applyAlignment="1">
      <alignment horizontal="center" vertical="center" wrapText="1"/>
    </xf>
    <xf numFmtId="0" fontId="5" fillId="43" borderId="26" xfId="0" applyFont="1" applyFill="1" applyBorder="1" applyAlignment="1">
      <alignment horizontal="center" vertical="center" wrapText="1"/>
    </xf>
    <xf numFmtId="0" fontId="5" fillId="33" borderId="22"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1" xfId="0" applyFont="1" applyFill="1" applyBorder="1" applyAlignment="1">
      <alignment horizontal="center" vertical="center"/>
    </xf>
    <xf numFmtId="0" fontId="5" fillId="37" borderId="24"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26" xfId="0" applyFont="1" applyFill="1" applyBorder="1" applyAlignment="1">
      <alignment horizontal="center" vertical="center"/>
    </xf>
    <xf numFmtId="0" fontId="5" fillId="33" borderId="1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5" fillId="45" borderId="20" xfId="0" applyFont="1" applyFill="1" applyBorder="1" applyAlignment="1">
      <alignment horizontal="center" vertical="center" wrapText="1"/>
    </xf>
    <xf numFmtId="0" fontId="5" fillId="45" borderId="21"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4" fillId="0" borderId="28"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49" fontId="3" fillId="0" borderId="75" xfId="0" applyNumberFormat="1" applyFont="1" applyFill="1" applyBorder="1" applyAlignment="1" quotePrefix="1">
      <alignment horizontal="center" wrapText="1"/>
    </xf>
    <xf numFmtId="49" fontId="3" fillId="0" borderId="0" xfId="0" applyNumberFormat="1" applyFont="1" applyFill="1" applyBorder="1" applyAlignment="1" quotePrefix="1">
      <alignment horizontal="center" wrapText="1"/>
    </xf>
    <xf numFmtId="49" fontId="3" fillId="0" borderId="66" xfId="0" applyNumberFormat="1" applyFont="1" applyFill="1" applyBorder="1" applyAlignment="1">
      <alignment horizontal="center" wrapText="1"/>
    </xf>
    <xf numFmtId="0" fontId="4" fillId="0" borderId="10" xfId="0" applyFont="1" applyFill="1" applyBorder="1" applyAlignment="1">
      <alignment horizontal="center" vertical="center" wrapText="1"/>
    </xf>
    <xf numFmtId="0" fontId="3" fillId="0" borderId="75" xfId="0" applyFont="1" applyBorder="1" applyAlignment="1">
      <alignment horizontal="center"/>
    </xf>
    <xf numFmtId="0" fontId="3" fillId="0" borderId="72" xfId="0" applyFont="1" applyBorder="1" applyAlignment="1">
      <alignment horizontal="center" vertical="center"/>
    </xf>
    <xf numFmtId="0" fontId="3" fillId="0" borderId="51" xfId="0" applyFont="1" applyBorder="1" applyAlignment="1">
      <alignment horizontal="center" vertical="center"/>
    </xf>
    <xf numFmtId="49" fontId="3" fillId="0" borderId="75" xfId="0" applyNumberFormat="1" applyFont="1" applyFill="1" applyBorder="1" applyAlignment="1">
      <alignment horizontal="center"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3" fontId="0" fillId="37" borderId="10"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0" fontId="3" fillId="0" borderId="7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100" xfId="0" applyFont="1" applyBorder="1" applyAlignment="1">
      <alignment horizontal="center" vertical="center" wrapText="1"/>
    </xf>
    <xf numFmtId="0" fontId="5" fillId="34" borderId="5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70" xfId="0" applyFont="1" applyFill="1" applyBorder="1" applyAlignment="1">
      <alignment horizontal="center" vertical="center"/>
    </xf>
    <xf numFmtId="0" fontId="5" fillId="46" borderId="18" xfId="0" applyFont="1" applyFill="1" applyBorder="1" applyAlignment="1">
      <alignment horizontal="center" vertical="center"/>
    </xf>
    <xf numFmtId="0" fontId="5" fillId="46" borderId="12" xfId="0" applyFont="1" applyFill="1" applyBorder="1" applyAlignment="1">
      <alignment horizontal="center" vertical="center"/>
    </xf>
    <xf numFmtId="0" fontId="5" fillId="46" borderId="19" xfId="0" applyFont="1" applyFill="1" applyBorder="1" applyAlignment="1">
      <alignment horizontal="center" vertical="center"/>
    </xf>
    <xf numFmtId="0" fontId="5" fillId="35" borderId="52"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46" borderId="52" xfId="0" applyFont="1" applyFill="1" applyBorder="1" applyAlignment="1">
      <alignment horizontal="center" vertical="center" wrapText="1"/>
    </xf>
    <xf numFmtId="0" fontId="5" fillId="46" borderId="63"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46" borderId="22" xfId="0" applyFont="1" applyFill="1" applyBorder="1" applyAlignment="1">
      <alignment horizontal="center" vertical="center" wrapText="1"/>
    </xf>
    <xf numFmtId="0" fontId="5" fillId="46" borderId="23" xfId="0" applyFont="1" applyFill="1" applyBorder="1" applyAlignment="1">
      <alignment horizontal="center" vertical="center" wrapText="1"/>
    </xf>
    <xf numFmtId="0" fontId="5" fillId="46" borderId="18" xfId="0" applyFont="1" applyFill="1" applyBorder="1" applyAlignment="1">
      <alignment horizontal="center" vertical="center" wrapText="1"/>
    </xf>
    <xf numFmtId="0" fontId="5" fillId="46" borderId="19" xfId="0" applyFont="1" applyFill="1" applyBorder="1" applyAlignment="1">
      <alignment horizontal="center" vertical="center" wrapText="1"/>
    </xf>
    <xf numFmtId="0" fontId="5" fillId="49" borderId="68" xfId="0" applyFont="1" applyFill="1" applyBorder="1" applyAlignment="1">
      <alignment horizontal="center" vertical="center" wrapText="1"/>
    </xf>
    <xf numFmtId="0" fontId="5" fillId="49" borderId="58"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4" fillId="0" borderId="74" xfId="0" applyFont="1" applyFill="1" applyBorder="1" applyAlignment="1">
      <alignment horizontal="center" vertical="center" textRotation="90"/>
    </xf>
    <xf numFmtId="0" fontId="3" fillId="0" borderId="10" xfId="0" applyFont="1" applyFill="1" applyBorder="1" applyAlignment="1">
      <alignment horizontal="left" vertical="center" wrapText="1"/>
    </xf>
    <xf numFmtId="0" fontId="4" fillId="0" borderId="17" xfId="0" applyFont="1" applyFill="1" applyBorder="1" applyAlignment="1">
      <alignment horizontal="center" vertical="center" textRotation="90" wrapText="1"/>
    </xf>
    <xf numFmtId="49" fontId="3" fillId="0" borderId="0" xfId="0" applyNumberFormat="1" applyFont="1" applyFill="1" applyBorder="1" applyAlignment="1">
      <alignment horizontal="center" wrapText="1"/>
    </xf>
    <xf numFmtId="0" fontId="5" fillId="37" borderId="28"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75" xfId="0" applyFont="1" applyFill="1" applyBorder="1" applyAlignment="1">
      <alignment horizontal="center" vertical="center" wrapText="1"/>
    </xf>
    <xf numFmtId="0" fontId="5" fillId="37" borderId="66" xfId="0" applyFont="1" applyFill="1" applyBorder="1" applyAlignment="1">
      <alignment horizontal="center" vertical="center" wrapText="1"/>
    </xf>
    <xf numFmtId="0" fontId="5" fillId="37" borderId="76" xfId="0" applyFont="1" applyFill="1" applyBorder="1" applyAlignment="1">
      <alignment horizontal="center" vertical="center" wrapText="1"/>
    </xf>
    <xf numFmtId="0" fontId="5" fillId="37" borderId="65"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32"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49" borderId="13"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0" borderId="56" xfId="0" applyFont="1" applyFill="1" applyBorder="1" applyAlignment="1">
      <alignment horizontal="center" vertical="center" wrapText="1"/>
    </xf>
    <xf numFmtId="0" fontId="5" fillId="40" borderId="13" xfId="0" applyFont="1" applyFill="1" applyBorder="1" applyAlignment="1">
      <alignment horizontal="center" vertical="center" wrapText="1"/>
    </xf>
    <xf numFmtId="0" fontId="5" fillId="40" borderId="59"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5" fillId="35" borderId="67"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37" borderId="59" xfId="0" applyFont="1" applyFill="1" applyBorder="1" applyAlignment="1">
      <alignment horizontal="center" vertical="center" wrapText="1"/>
    </xf>
    <xf numFmtId="3" fontId="0" fillId="37" borderId="51"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3" fontId="0" fillId="34" borderId="0" xfId="0" applyNumberFormat="1" applyFont="1" applyFill="1" applyBorder="1" applyAlignment="1">
      <alignment horizontal="center" vertical="center"/>
    </xf>
    <xf numFmtId="0" fontId="5" fillId="40" borderId="54" xfId="0" applyFont="1" applyFill="1" applyBorder="1" applyAlignment="1">
      <alignment horizontal="center" vertical="center" wrapText="1"/>
    </xf>
    <xf numFmtId="0" fontId="5" fillId="40" borderId="30" xfId="0" applyFont="1" applyFill="1" applyBorder="1" applyAlignment="1">
      <alignment horizontal="center" vertical="center" wrapText="1"/>
    </xf>
    <xf numFmtId="0" fontId="5" fillId="40" borderId="55" xfId="0" applyFont="1" applyFill="1" applyBorder="1" applyAlignment="1">
      <alignment horizontal="center" vertical="center" wrapText="1"/>
    </xf>
    <xf numFmtId="0" fontId="3" fillId="0" borderId="12" xfId="0" applyFont="1" applyFill="1" applyBorder="1" applyAlignment="1">
      <alignment horizontal="center" vertical="center" textRotation="90" wrapText="1" shrinkToFit="1"/>
    </xf>
    <xf numFmtId="3" fontId="0" fillId="35" borderId="10" xfId="0" applyNumberFormat="1" applyFont="1" applyFill="1" applyBorder="1" applyAlignment="1">
      <alignment horizontal="center" vertical="center"/>
    </xf>
    <xf numFmtId="3" fontId="0" fillId="35" borderId="51" xfId="0" applyNumberFormat="1"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40" borderId="10" xfId="0" applyFont="1" applyFill="1" applyBorder="1" applyAlignment="1">
      <alignment horizontal="center" vertical="center"/>
    </xf>
    <xf numFmtId="0" fontId="0" fillId="40" borderId="0" xfId="0" applyFont="1" applyFill="1" applyBorder="1" applyAlignment="1">
      <alignment horizontal="center" vertical="center"/>
    </xf>
    <xf numFmtId="0" fontId="0" fillId="40" borderId="51" xfId="0" applyFont="1" applyFill="1" applyBorder="1" applyAlignment="1">
      <alignment horizontal="center" vertical="center"/>
    </xf>
    <xf numFmtId="0" fontId="3" fillId="0" borderId="10" xfId="0" applyFont="1" applyFill="1" applyBorder="1" applyAlignment="1" quotePrefix="1">
      <alignment horizontal="center" vertical="center" textRotation="90" wrapText="1"/>
    </xf>
    <xf numFmtId="0" fontId="3" fillId="0" borderId="0" xfId="0" applyFont="1" applyFill="1" applyBorder="1" applyAlignment="1" quotePrefix="1">
      <alignment horizontal="center" vertical="center" textRotation="90" wrapText="1"/>
    </xf>
    <xf numFmtId="0" fontId="3" fillId="0" borderId="51" xfId="0" applyFont="1" applyFill="1" applyBorder="1" applyAlignment="1" quotePrefix="1">
      <alignment horizontal="center" vertical="center" textRotation="90" wrapText="1"/>
    </xf>
    <xf numFmtId="0" fontId="4" fillId="0" borderId="10" xfId="0" applyFont="1" applyFill="1" applyBorder="1" applyAlignment="1">
      <alignment horizontal="center" vertical="center" textRotation="90"/>
    </xf>
    <xf numFmtId="0" fontId="4" fillId="0" borderId="0" xfId="0" applyFont="1" applyFill="1" applyBorder="1" applyAlignment="1">
      <alignment horizontal="center" vertical="center" textRotation="90"/>
    </xf>
    <xf numFmtId="0" fontId="4" fillId="0" borderId="51" xfId="0" applyFont="1" applyFill="1" applyBorder="1" applyAlignment="1">
      <alignment horizontal="center" vertical="center" textRotation="90"/>
    </xf>
    <xf numFmtId="0" fontId="5" fillId="40" borderId="64" xfId="0" applyFont="1" applyFill="1" applyBorder="1" applyAlignment="1">
      <alignment horizontal="center" vertical="center" wrapText="1"/>
    </xf>
    <xf numFmtId="0" fontId="5" fillId="40" borderId="51" xfId="0" applyFont="1" applyFill="1" applyBorder="1" applyAlignment="1">
      <alignment horizontal="center" vertical="center" wrapText="1"/>
    </xf>
    <xf numFmtId="0" fontId="5" fillId="40" borderId="70" xfId="0" applyFont="1" applyFill="1" applyBorder="1" applyAlignment="1">
      <alignment horizontal="center" vertical="center" wrapText="1"/>
    </xf>
    <xf numFmtId="0" fontId="5" fillId="37" borderId="68"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58" xfId="0" applyFont="1" applyFill="1" applyBorder="1" applyAlignment="1">
      <alignment horizontal="center" vertical="center" wrapText="1"/>
    </xf>
    <xf numFmtId="0" fontId="5" fillId="37" borderId="57" xfId="0" applyFont="1" applyFill="1" applyBorder="1" applyAlignment="1">
      <alignment horizontal="center" vertical="center" wrapText="1"/>
    </xf>
    <xf numFmtId="0" fontId="0" fillId="0" borderId="53" xfId="0" applyBorder="1" applyAlignment="1">
      <alignment/>
    </xf>
    <xf numFmtId="0" fontId="0" fillId="0" borderId="63" xfId="0" applyBorder="1" applyAlignment="1">
      <alignment/>
    </xf>
    <xf numFmtId="0" fontId="0" fillId="33" borderId="22" xfId="0" applyFont="1" applyFill="1" applyBorder="1" applyAlignment="1">
      <alignment horizontal="center"/>
    </xf>
    <xf numFmtId="0" fontId="0" fillId="33" borderId="0" xfId="0" applyFont="1" applyFill="1" applyBorder="1" applyAlignment="1">
      <alignment horizontal="center"/>
    </xf>
    <xf numFmtId="0" fontId="0" fillId="33" borderId="18" xfId="0" applyFont="1" applyFill="1" applyBorder="1" applyAlignment="1">
      <alignment horizontal="center"/>
    </xf>
    <xf numFmtId="0" fontId="0" fillId="33" borderId="12" xfId="0" applyFont="1" applyFill="1" applyBorder="1" applyAlignment="1">
      <alignment horizontal="center"/>
    </xf>
    <xf numFmtId="0" fontId="3" fillId="0" borderId="4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4" fillId="0" borderId="93" xfId="0" applyFont="1" applyFill="1" applyBorder="1" applyAlignment="1">
      <alignment horizontal="center"/>
    </xf>
    <xf numFmtId="0" fontId="0" fillId="0" borderId="10" xfId="0" applyBorder="1" applyAlignment="1">
      <alignment/>
    </xf>
    <xf numFmtId="0" fontId="3" fillId="0" borderId="65" xfId="0" applyFont="1" applyFill="1" applyBorder="1" applyAlignment="1">
      <alignment horizontal="center" vertical="center" wrapText="1"/>
    </xf>
    <xf numFmtId="0" fontId="3" fillId="0" borderId="28" xfId="0" applyFont="1" applyFill="1" applyBorder="1" applyAlignment="1">
      <alignment horizontal="center" vertical="center" textRotation="90"/>
    </xf>
    <xf numFmtId="0" fontId="3" fillId="0" borderId="75" xfId="0" applyFont="1" applyFill="1" applyBorder="1" applyAlignment="1">
      <alignment horizontal="center" vertical="center" textRotation="90"/>
    </xf>
    <xf numFmtId="0" fontId="5" fillId="35" borderId="85"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0" fillId="39" borderId="10" xfId="0" applyFont="1" applyFill="1" applyBorder="1" applyAlignment="1">
      <alignment horizontal="center" vertical="center"/>
    </xf>
    <xf numFmtId="0" fontId="0" fillId="39" borderId="0" xfId="0" applyFont="1" applyFill="1" applyBorder="1" applyAlignment="1">
      <alignment horizontal="center" vertical="center"/>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Font="1" applyFill="1" applyBorder="1" applyAlignment="1">
      <alignment horizontal="center" vertical="center" textRotation="90" wrapText="1"/>
    </xf>
    <xf numFmtId="0" fontId="4" fillId="0" borderId="76" xfId="0" applyFont="1" applyFill="1" applyBorder="1" applyAlignment="1">
      <alignment horizontal="center" vertical="center" textRotation="90"/>
    </xf>
    <xf numFmtId="0" fontId="3" fillId="0" borderId="12" xfId="0" applyFont="1" applyFill="1" applyBorder="1" applyAlignment="1">
      <alignment horizontal="center" vertical="center" textRotation="90" wrapText="1"/>
    </xf>
    <xf numFmtId="0" fontId="3" fillId="0" borderId="0" xfId="0" applyFont="1" applyFill="1" applyBorder="1" applyAlignment="1" quotePrefix="1">
      <alignment horizontal="center" vertical="center" wrapText="1"/>
    </xf>
    <xf numFmtId="0" fontId="0" fillId="0" borderId="0" xfId="0" applyBorder="1" applyAlignment="1">
      <alignment/>
    </xf>
    <xf numFmtId="49" fontId="3" fillId="0" borderId="22" xfId="0" applyNumberFormat="1" applyFont="1" applyFill="1" applyBorder="1" applyAlignment="1">
      <alignment horizontal="center" wrapText="1"/>
    </xf>
    <xf numFmtId="0" fontId="3" fillId="0" borderId="64" xfId="0" applyFont="1" applyFill="1" applyBorder="1" applyAlignment="1">
      <alignment horizontal="center" vertical="center" wrapText="1"/>
    </xf>
    <xf numFmtId="0" fontId="5" fillId="35" borderId="68"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100" xfId="0" applyFont="1" applyFill="1" applyBorder="1" applyAlignment="1">
      <alignment horizontal="center" vertical="center" wrapText="1"/>
    </xf>
    <xf numFmtId="3" fontId="0" fillId="34" borderId="51" xfId="0" applyNumberFormat="1" applyFont="1" applyFill="1" applyBorder="1" applyAlignment="1">
      <alignment horizontal="center" vertical="center"/>
    </xf>
    <xf numFmtId="0" fontId="3" fillId="34" borderId="24" xfId="0" applyFont="1" applyFill="1" applyBorder="1" applyAlignment="1">
      <alignment horizontal="center" vertical="center"/>
    </xf>
    <xf numFmtId="0" fontId="0" fillId="0" borderId="61" xfId="0" applyBorder="1" applyAlignment="1">
      <alignment/>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3" fontId="0" fillId="0" borderId="10" xfId="0" applyNumberFormat="1" applyFont="1" applyBorder="1" applyAlignment="1">
      <alignment horizontal="center" vertical="center"/>
    </xf>
    <xf numFmtId="0" fontId="0" fillId="0" borderId="51" xfId="0" applyFont="1" applyBorder="1" applyAlignment="1">
      <alignment horizontal="center" vertical="center"/>
    </xf>
    <xf numFmtId="0" fontId="3" fillId="38" borderId="18" xfId="0" applyFont="1" applyFill="1" applyBorder="1" applyAlignment="1">
      <alignment horizontal="center" vertical="center"/>
    </xf>
    <xf numFmtId="0" fontId="3" fillId="38" borderId="27" xfId="0" applyFont="1" applyFill="1" applyBorder="1" applyAlignment="1">
      <alignment horizontal="center" vertical="center"/>
    </xf>
    <xf numFmtId="0" fontId="3" fillId="38" borderId="21"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16" xfId="0" applyFont="1" applyFill="1" applyBorder="1" applyAlignment="1">
      <alignment horizontal="center" vertical="center"/>
    </xf>
    <xf numFmtId="0" fontId="3" fillId="37" borderId="20" xfId="0" applyFont="1" applyFill="1" applyBorder="1" applyAlignment="1">
      <alignment horizontal="center" vertical="center"/>
    </xf>
    <xf numFmtId="0" fontId="3" fillId="37" borderId="2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2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10" xfId="0" applyFont="1" applyFill="1" applyBorder="1" applyAlignment="1">
      <alignment horizontal="center" vertical="center" textRotation="90"/>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textRotation="90" wrapText="1"/>
    </xf>
    <xf numFmtId="0" fontId="3" fillId="0" borderId="0" xfId="0" applyFont="1" applyBorder="1" applyAlignment="1">
      <alignment horizontal="center" vertical="center"/>
    </xf>
    <xf numFmtId="0" fontId="3" fillId="0" borderId="79" xfId="0" applyFont="1" applyBorder="1" applyAlignment="1">
      <alignment horizontal="center" vertical="center" textRotation="90" wrapText="1"/>
    </xf>
    <xf numFmtId="0" fontId="3" fillId="0" borderId="94" xfId="0" applyFont="1" applyBorder="1" applyAlignment="1">
      <alignment horizontal="center" vertical="center" textRotation="90" wrapText="1"/>
    </xf>
    <xf numFmtId="0" fontId="3" fillId="0" borderId="95" xfId="0" applyFont="1" applyBorder="1" applyAlignment="1">
      <alignment horizontal="center" vertical="center" textRotation="90" wrapText="1"/>
    </xf>
    <xf numFmtId="0" fontId="4" fillId="0" borderId="101" xfId="0" applyFont="1" applyFill="1" applyBorder="1" applyAlignment="1">
      <alignment horizontal="center" vertical="center" textRotation="90" wrapText="1"/>
    </xf>
    <xf numFmtId="0" fontId="4" fillId="0" borderId="97" xfId="0" applyFont="1" applyFill="1" applyBorder="1" applyAlignment="1">
      <alignment horizontal="center" vertical="center" textRotation="90" wrapText="1"/>
    </xf>
    <xf numFmtId="0" fontId="4" fillId="0" borderId="98" xfId="0" applyFont="1" applyFill="1" applyBorder="1" applyAlignment="1">
      <alignment horizontal="center" vertical="center" textRotation="90" wrapText="1"/>
    </xf>
    <xf numFmtId="0" fontId="0" fillId="0" borderId="51" xfId="0" applyBorder="1" applyAlignment="1">
      <alignment/>
    </xf>
    <xf numFmtId="0" fontId="3" fillId="0" borderId="17" xfId="0" applyFont="1" applyFill="1" applyBorder="1" applyAlignment="1">
      <alignment horizontal="center" vertical="center"/>
    </xf>
    <xf numFmtId="0" fontId="3" fillId="0" borderId="10" xfId="0" applyFont="1" applyBorder="1" applyAlignment="1">
      <alignment horizontal="center" vertical="center"/>
    </xf>
    <xf numFmtId="0" fontId="3" fillId="0" borderId="79" xfId="0" applyFont="1" applyBorder="1" applyAlignment="1">
      <alignment horizontal="center" vertical="center" textRotation="90"/>
    </xf>
    <xf numFmtId="0" fontId="3" fillId="0" borderId="94" xfId="0" applyFont="1" applyBorder="1" applyAlignment="1">
      <alignment horizontal="center" vertical="center" textRotation="90"/>
    </xf>
    <xf numFmtId="0" fontId="4" fillId="0" borderId="17" xfId="0" applyFont="1" applyFill="1" applyBorder="1" applyAlignment="1">
      <alignment horizontal="center" vertical="center" textRotation="90"/>
    </xf>
    <xf numFmtId="3" fontId="0" fillId="39" borderId="10" xfId="0" applyNumberFormat="1" applyFont="1" applyFill="1" applyBorder="1" applyAlignment="1">
      <alignment horizontal="center" vertical="center"/>
    </xf>
    <xf numFmtId="3" fontId="0" fillId="39" borderId="0" xfId="0" applyNumberFormat="1" applyFont="1" applyFill="1" applyBorder="1" applyAlignment="1">
      <alignment horizontal="center" vertical="center"/>
    </xf>
    <xf numFmtId="3" fontId="0" fillId="39" borderId="51" xfId="0" applyNumberFormat="1" applyFont="1" applyFill="1" applyBorder="1" applyAlignment="1">
      <alignment horizontal="center" vertical="center"/>
    </xf>
    <xf numFmtId="0" fontId="3" fillId="33" borderId="24"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22" xfId="0" applyFont="1" applyFill="1" applyBorder="1" applyAlignment="1">
      <alignment horizontal="center" wrapText="1"/>
    </xf>
    <xf numFmtId="0" fontId="4" fillId="0" borderId="0" xfId="0" applyFont="1" applyFill="1" applyBorder="1" applyAlignment="1">
      <alignment horizontal="center" wrapText="1"/>
    </xf>
    <xf numFmtId="0" fontId="3" fillId="0" borderId="22" xfId="0" applyFont="1" applyFill="1" applyBorder="1" applyAlignment="1">
      <alignment horizontal="center" wrapText="1"/>
    </xf>
    <xf numFmtId="0" fontId="3" fillId="34" borderId="15"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8" xfId="0" applyFont="1" applyFill="1" applyBorder="1" applyAlignment="1">
      <alignment horizontal="center" vertical="center"/>
    </xf>
    <xf numFmtId="0" fontId="3" fillId="0" borderId="0" xfId="0" applyFont="1" applyFill="1" applyBorder="1" applyAlignment="1" quotePrefix="1">
      <alignment horizontal="center" vertical="center" textRotation="90"/>
    </xf>
    <xf numFmtId="0" fontId="3" fillId="0" borderId="51" xfId="0" applyFont="1" applyFill="1" applyBorder="1" applyAlignment="1" quotePrefix="1">
      <alignment horizontal="center" vertical="center" textRotation="90"/>
    </xf>
    <xf numFmtId="0" fontId="3" fillId="0" borderId="66" xfId="0" applyFont="1" applyFill="1" applyBorder="1" applyAlignment="1">
      <alignment horizontal="center" wrapText="1"/>
    </xf>
    <xf numFmtId="0" fontId="3" fillId="0" borderId="75" xfId="0" applyFont="1" applyFill="1" applyBorder="1" applyAlignment="1" quotePrefix="1">
      <alignment horizontal="center"/>
    </xf>
    <xf numFmtId="0" fontId="5" fillId="38" borderId="20" xfId="0" applyFont="1" applyFill="1" applyBorder="1" applyAlignment="1">
      <alignment horizontal="center" vertical="center"/>
    </xf>
    <xf numFmtId="0" fontId="5" fillId="38" borderId="27" xfId="0" applyFont="1" applyFill="1" applyBorder="1" applyAlignment="1">
      <alignment horizontal="center" vertical="center"/>
    </xf>
    <xf numFmtId="0" fontId="5" fillId="38" borderId="21" xfId="0" applyFont="1" applyFill="1" applyBorder="1" applyAlignment="1">
      <alignment horizontal="center" vertical="center"/>
    </xf>
    <xf numFmtId="0" fontId="4" fillId="0" borderId="28"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66" xfId="0" applyFont="1" applyFill="1" applyBorder="1" applyAlignment="1">
      <alignment horizontal="center" wrapText="1"/>
    </xf>
    <xf numFmtId="0" fontId="5" fillId="36" borderId="24"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21"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9"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9" xfId="0" applyFont="1" applyFill="1" applyBorder="1" applyAlignment="1">
      <alignment horizontal="center" vertical="center"/>
    </xf>
    <xf numFmtId="0" fontId="3" fillId="34"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6" borderId="20" xfId="0" applyFont="1" applyFill="1" applyBorder="1" applyAlignment="1">
      <alignment horizontal="center" vertical="center"/>
    </xf>
    <xf numFmtId="0" fontId="3" fillId="36" borderId="27" xfId="0" applyFont="1" applyFill="1" applyBorder="1" applyAlignment="1">
      <alignment horizontal="center" vertical="center"/>
    </xf>
    <xf numFmtId="0" fontId="3" fillId="36" borderId="21" xfId="0" applyFont="1" applyFill="1" applyBorder="1" applyAlignment="1">
      <alignment horizontal="center" vertical="center"/>
    </xf>
    <xf numFmtId="0" fontId="3" fillId="38" borderId="20"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63" xfId="0" applyFont="1" applyFill="1" applyBorder="1" applyAlignment="1">
      <alignment horizontal="center" vertical="center"/>
    </xf>
    <xf numFmtId="0" fontId="5" fillId="34" borderId="53" xfId="0" applyFont="1" applyFill="1" applyBorder="1" applyAlignment="1">
      <alignment horizontal="center" vertical="center"/>
    </xf>
    <xf numFmtId="0" fontId="5" fillId="38" borderId="15"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2" xfId="0" applyFont="1" applyFill="1" applyBorder="1" applyAlignment="1">
      <alignment horizontal="center" vertical="center"/>
    </xf>
    <xf numFmtId="0" fontId="5" fillId="38" borderId="19"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59"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27" xfId="0" applyFont="1" applyFill="1" applyBorder="1" applyAlignment="1">
      <alignment horizontal="center" vertical="center"/>
    </xf>
    <xf numFmtId="0" fontId="5" fillId="39" borderId="21"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23" xfId="0" applyFont="1" applyFill="1" applyBorder="1" applyAlignment="1">
      <alignment horizontal="center" vertical="center"/>
    </xf>
    <xf numFmtId="0" fontId="4" fillId="0" borderId="101" xfId="0" applyFont="1" applyFill="1" applyBorder="1" applyAlignment="1">
      <alignment horizontal="center" vertical="center" textRotation="90"/>
    </xf>
    <xf numFmtId="0" fontId="5" fillId="36" borderId="18"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9" xfId="0" applyFont="1" applyFill="1" applyBorder="1" applyAlignment="1">
      <alignment horizontal="center" vertical="center"/>
    </xf>
    <xf numFmtId="0" fontId="3" fillId="0" borderId="79"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5" fillId="34" borderId="13"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9"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3" xfId="0" applyFont="1" applyFill="1" applyBorder="1" applyAlignment="1">
      <alignment horizontal="center" vertical="center"/>
    </xf>
    <xf numFmtId="0" fontId="3" fillId="0" borderId="65" xfId="0" applyFont="1" applyFill="1" applyBorder="1" applyAlignment="1">
      <alignment horizontal="center" vertical="center" textRotation="90"/>
    </xf>
    <xf numFmtId="0" fontId="5" fillId="34" borderId="20"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1" xfId="0" applyFont="1" applyFill="1" applyBorder="1" applyAlignment="1">
      <alignment horizontal="center" vertical="center"/>
    </xf>
    <xf numFmtId="0" fontId="5" fillId="38" borderId="24" xfId="0" applyFont="1" applyFill="1" applyBorder="1" applyAlignment="1">
      <alignment horizontal="center" vertical="center"/>
    </xf>
    <xf numFmtId="0" fontId="5" fillId="38" borderId="26" xfId="0" applyFont="1" applyFill="1" applyBorder="1" applyAlignment="1">
      <alignment horizontal="center" vertical="center"/>
    </xf>
    <xf numFmtId="0" fontId="3" fillId="0" borderId="22" xfId="0" applyFont="1" applyBorder="1" applyAlignment="1" quotePrefix="1">
      <alignment horizontal="center"/>
    </xf>
    <xf numFmtId="0" fontId="3" fillId="0" borderId="0" xfId="0" applyFont="1" applyBorder="1" applyAlignment="1" quotePrefix="1">
      <alignment horizontal="center"/>
    </xf>
    <xf numFmtId="0" fontId="3" fillId="0" borderId="66" xfId="0" applyFont="1" applyBorder="1" applyAlignment="1" quotePrefix="1">
      <alignment horizontal="center"/>
    </xf>
    <xf numFmtId="0" fontId="3" fillId="0" borderId="10" xfId="0" applyFont="1" applyBorder="1" applyAlignment="1" quotePrefix="1">
      <alignment horizontal="center" vertical="center"/>
    </xf>
    <xf numFmtId="0" fontId="3" fillId="0" borderId="0" xfId="0" applyFont="1" applyBorder="1" applyAlignment="1" quotePrefix="1">
      <alignment horizontal="center" vertical="center"/>
    </xf>
    <xf numFmtId="0" fontId="3" fillId="0" borderId="51" xfId="0" applyFont="1" applyBorder="1" applyAlignment="1" quotePrefix="1">
      <alignment horizontal="center" vertical="center"/>
    </xf>
    <xf numFmtId="0" fontId="3" fillId="0" borderId="14" xfId="0" applyFont="1" applyBorder="1" applyAlignment="1">
      <alignment horizontal="center" vertical="center" textRotation="90" wrapText="1"/>
    </xf>
    <xf numFmtId="0" fontId="4" fillId="0" borderId="75" xfId="0" applyFont="1" applyFill="1" applyBorder="1" applyAlignment="1" quotePrefix="1">
      <alignment horizontal="center" vertical="center" textRotation="90"/>
    </xf>
    <xf numFmtId="0" fontId="4" fillId="0" borderId="72" xfId="0" applyFont="1" applyFill="1" applyBorder="1" applyAlignment="1" quotePrefix="1">
      <alignment horizontal="center" vertical="center" textRotation="90"/>
    </xf>
    <xf numFmtId="0" fontId="0" fillId="36" borderId="2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3" xfId="0" applyFont="1" applyFill="1" applyBorder="1" applyAlignment="1">
      <alignment horizontal="center" vertical="center"/>
    </xf>
    <xf numFmtId="0" fontId="3" fillId="0" borderId="66" xfId="0" applyFont="1" applyFill="1" applyBorder="1" applyAlignment="1" quotePrefix="1">
      <alignment horizontal="center" vertical="center" textRotation="90"/>
    </xf>
    <xf numFmtId="0" fontId="3" fillId="0" borderId="71" xfId="0" applyFont="1" applyFill="1" applyBorder="1" applyAlignment="1" quotePrefix="1">
      <alignment horizontal="center" vertical="center" textRotation="90"/>
    </xf>
    <xf numFmtId="0" fontId="0" fillId="37" borderId="54"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55"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23"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16"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5"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9"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6"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5" xfId="0" applyFont="1" applyBorder="1" applyAlignment="1">
      <alignment horizontal="center" vertical="center" wrapText="1"/>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63"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9"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3"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9" xfId="0" applyFont="1" applyFill="1" applyBorder="1" applyAlignment="1">
      <alignment horizontal="center" vertical="center"/>
    </xf>
    <xf numFmtId="0" fontId="4" fillId="0" borderId="22" xfId="0" applyFont="1" applyBorder="1" applyAlignment="1">
      <alignment horizontal="center"/>
    </xf>
    <xf numFmtId="0" fontId="4" fillId="0" borderId="0" xfId="0" applyFont="1" applyBorder="1" applyAlignment="1">
      <alignment horizontal="center"/>
    </xf>
    <xf numFmtId="0" fontId="3" fillId="0" borderId="102"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5" fillId="35" borderId="54"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55" xfId="0" applyFont="1" applyFill="1" applyBorder="1" applyAlignment="1">
      <alignment horizontal="center" vertical="center"/>
    </xf>
    <xf numFmtId="0" fontId="5" fillId="37" borderId="52" xfId="0" applyFont="1" applyFill="1" applyBorder="1" applyAlignment="1">
      <alignment horizontal="center" vertical="center"/>
    </xf>
    <xf numFmtId="0" fontId="5" fillId="37" borderId="53" xfId="0" applyFont="1" applyFill="1" applyBorder="1" applyAlignment="1">
      <alignment horizontal="center" vertical="center"/>
    </xf>
    <xf numFmtId="0" fontId="5" fillId="37" borderId="63" xfId="0" applyFont="1" applyFill="1" applyBorder="1" applyAlignment="1">
      <alignment horizontal="center" vertical="center"/>
    </xf>
    <xf numFmtId="0" fontId="5" fillId="37" borderId="56" xfId="0" applyFont="1" applyFill="1" applyBorder="1" applyAlignment="1">
      <alignment horizontal="center" vertical="center"/>
    </xf>
    <xf numFmtId="0" fontId="5" fillId="37" borderId="13" xfId="0" applyFont="1" applyFill="1" applyBorder="1" applyAlignment="1">
      <alignment horizontal="center" vertical="center"/>
    </xf>
    <xf numFmtId="0" fontId="5" fillId="37" borderId="59" xfId="0" applyFont="1" applyFill="1" applyBorder="1" applyAlignment="1">
      <alignment horizontal="center" vertical="center"/>
    </xf>
    <xf numFmtId="0" fontId="5" fillId="37" borderId="93"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8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7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quotePrefix="1">
      <alignment horizontal="center" vertical="center"/>
    </xf>
    <xf numFmtId="0" fontId="3" fillId="0" borderId="0" xfId="0" applyFont="1" applyFill="1" applyBorder="1" applyAlignment="1" quotePrefix="1">
      <alignment horizontal="center" vertical="center"/>
    </xf>
    <xf numFmtId="0" fontId="3" fillId="0" borderId="10" xfId="0" applyFont="1" applyFill="1" applyBorder="1" applyAlignment="1" quotePrefix="1">
      <alignment horizontal="center" vertical="center"/>
    </xf>
    <xf numFmtId="0" fontId="3" fillId="0" borderId="51" xfId="0" applyFont="1" applyFill="1" applyBorder="1" applyAlignment="1" quotePrefix="1">
      <alignment horizontal="center" vertical="center"/>
    </xf>
    <xf numFmtId="0" fontId="3" fillId="0" borderId="89" xfId="0" applyFont="1" applyFill="1" applyBorder="1" applyAlignment="1">
      <alignment horizontal="center" vertical="center" textRotation="90" wrapText="1"/>
    </xf>
    <xf numFmtId="0" fontId="7" fillId="34" borderId="52"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6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8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2" xfId="0" applyFont="1" applyFill="1" applyBorder="1" applyAlignment="1" quotePrefix="1">
      <alignment horizontal="center" vertical="center"/>
    </xf>
    <xf numFmtId="0" fontId="3" fillId="0" borderId="66" xfId="0" applyFont="1" applyFill="1" applyBorder="1" applyAlignment="1" quotePrefix="1">
      <alignment horizontal="center" vertical="center"/>
    </xf>
    <xf numFmtId="0" fontId="3" fillId="0" borderId="7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04" xfId="0" applyFont="1" applyFill="1" applyBorder="1" applyAlignment="1">
      <alignment horizontal="center" vertical="center" wrapText="1"/>
    </xf>
    <xf numFmtId="0" fontId="3" fillId="0" borderId="75" xfId="0" applyFont="1" applyFill="1" applyBorder="1" applyAlignment="1" quotePrefix="1">
      <alignment horizontal="center" vertical="center"/>
    </xf>
    <xf numFmtId="0" fontId="4" fillId="0" borderId="93" xfId="0" applyFont="1" applyFill="1" applyBorder="1" applyAlignment="1">
      <alignment horizontal="center" vertical="center" wrapText="1"/>
    </xf>
    <xf numFmtId="0" fontId="3" fillId="0" borderId="10" xfId="0" applyFont="1" applyBorder="1" applyAlignment="1" quotePrefix="1">
      <alignment horizontal="center" vertical="center" textRotation="90"/>
    </xf>
    <xf numFmtId="0" fontId="3" fillId="0" borderId="0" xfId="0" applyFont="1" applyBorder="1" applyAlignment="1" quotePrefix="1">
      <alignment horizontal="center" vertical="center" textRotation="90"/>
    </xf>
    <xf numFmtId="0" fontId="3" fillId="0" borderId="51" xfId="0" applyFont="1" applyBorder="1" applyAlignment="1" quotePrefix="1">
      <alignment horizontal="center" vertical="center" textRotation="90"/>
    </xf>
    <xf numFmtId="0" fontId="3" fillId="0" borderId="10" xfId="0" applyFont="1" applyBorder="1" applyAlignment="1" quotePrefix="1">
      <alignment horizontal="center" vertical="center" textRotation="90" wrapText="1"/>
    </xf>
    <xf numFmtId="0" fontId="3" fillId="0" borderId="79" xfId="0" applyFont="1" applyBorder="1" applyAlignment="1" quotePrefix="1">
      <alignment horizontal="center" vertical="center" textRotation="90" wrapText="1"/>
    </xf>
    <xf numFmtId="0" fontId="3" fillId="0" borderId="0" xfId="0" applyFont="1" applyBorder="1" applyAlignment="1" quotePrefix="1">
      <alignment horizontal="center" vertical="center" textRotation="90" wrapText="1"/>
    </xf>
    <xf numFmtId="0" fontId="3" fillId="0" borderId="94" xfId="0" applyFont="1" applyBorder="1" applyAlignment="1" quotePrefix="1">
      <alignment horizontal="center" vertical="center" textRotation="90" wrapText="1"/>
    </xf>
    <xf numFmtId="0" fontId="3" fillId="0" borderId="51" xfId="0" applyFont="1" applyBorder="1" applyAlignment="1" quotePrefix="1">
      <alignment horizontal="center" vertical="center" textRotation="90" wrapText="1"/>
    </xf>
    <xf numFmtId="0" fontId="3" fillId="0" borderId="95" xfId="0" applyFont="1" applyBorder="1" applyAlignment="1" quotePrefix="1">
      <alignment horizontal="center" vertical="center" textRotation="90" wrapText="1"/>
    </xf>
    <xf numFmtId="0" fontId="5" fillId="34" borderId="93" xfId="0" applyFont="1" applyFill="1" applyBorder="1" applyAlignment="1">
      <alignment horizontal="center" vertical="center"/>
    </xf>
    <xf numFmtId="0" fontId="5" fillId="34" borderId="10" xfId="0" applyFont="1" applyFill="1" applyBorder="1" applyAlignment="1">
      <alignment horizontal="center" vertical="center"/>
    </xf>
    <xf numFmtId="0" fontId="5" fillId="39" borderId="15" xfId="0" applyFont="1" applyFill="1" applyBorder="1" applyAlignment="1">
      <alignment horizontal="center" vertical="center"/>
    </xf>
    <xf numFmtId="0" fontId="5" fillId="39" borderId="17" xfId="0" applyFont="1" applyFill="1" applyBorder="1" applyAlignment="1">
      <alignment horizontal="center" vertical="center"/>
    </xf>
    <xf numFmtId="0" fontId="5" fillId="39" borderId="16"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0" xfId="0" applyFont="1" applyFill="1" applyBorder="1" applyAlignment="1">
      <alignment horizontal="center" vertical="center"/>
    </xf>
    <xf numFmtId="0" fontId="5" fillId="39" borderId="23"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1"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7" fillId="34" borderId="64"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70" xfId="0" applyFont="1" applyFill="1" applyBorder="1" applyAlignment="1">
      <alignment horizontal="center" vertical="center"/>
    </xf>
    <xf numFmtId="0" fontId="7" fillId="37" borderId="52"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6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4" xfId="0" applyFont="1" applyFill="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quotePrefix="1">
      <alignment horizontal="center" vertical="center"/>
    </xf>
    <xf numFmtId="0" fontId="3" fillId="0" borderId="66" xfId="0" applyFont="1" applyBorder="1" applyAlignment="1" quotePrefix="1">
      <alignment horizontal="center" vertical="center"/>
    </xf>
    <xf numFmtId="0" fontId="3" fillId="0" borderId="75" xfId="0" applyFont="1" applyBorder="1" applyAlignment="1">
      <alignment horizontal="center" vertical="center"/>
    </xf>
    <xf numFmtId="0" fontId="4" fillId="0" borderId="28" xfId="0" applyFont="1" applyBorder="1" applyAlignment="1">
      <alignment horizontal="center"/>
    </xf>
    <xf numFmtId="0" fontId="3" fillId="0" borderId="75" xfId="0" applyFont="1" applyBorder="1" applyAlignment="1">
      <alignment horizontal="center" wrapText="1"/>
    </xf>
    <xf numFmtId="0" fontId="3" fillId="0" borderId="66" xfId="0" applyFont="1" applyBorder="1" applyAlignment="1">
      <alignment horizontal="center" wrapText="1"/>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1"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51" xfId="0" applyFont="1" applyFill="1" applyBorder="1" applyAlignment="1">
      <alignment horizontal="center" vertical="center"/>
    </xf>
    <xf numFmtId="0" fontId="7" fillId="34" borderId="74" xfId="0" applyFont="1" applyFill="1" applyBorder="1" applyAlignment="1">
      <alignment horizontal="center" vertical="center"/>
    </xf>
    <xf numFmtId="0" fontId="7" fillId="34" borderId="75" xfId="0" applyFont="1" applyFill="1" applyBorder="1" applyAlignment="1">
      <alignment horizontal="center" vertical="center"/>
    </xf>
    <xf numFmtId="0" fontId="3" fillId="0" borderId="8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5" fillId="34" borderId="42"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4" fillId="0" borderId="22" xfId="0" applyFont="1" applyFill="1" applyBorder="1" applyAlignment="1">
      <alignment horizontal="center"/>
    </xf>
    <xf numFmtId="0" fontId="4" fillId="0" borderId="0" xfId="0" applyFont="1" applyFill="1" applyBorder="1" applyAlignment="1">
      <alignment horizontal="center"/>
    </xf>
    <xf numFmtId="49" fontId="3" fillId="0" borderId="22"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66" xfId="0" applyNumberFormat="1" applyFont="1" applyFill="1" applyBorder="1" applyAlignment="1">
      <alignment horizontal="center"/>
    </xf>
    <xf numFmtId="0" fontId="3" fillId="0" borderId="22" xfId="0" applyFont="1" applyFill="1" applyBorder="1" applyAlignment="1" quotePrefix="1">
      <alignment horizontal="center" vertical="center" wrapText="1"/>
    </xf>
    <xf numFmtId="0" fontId="3" fillId="0" borderId="66" xfId="0" applyFont="1" applyFill="1" applyBorder="1" applyAlignment="1" quotePrefix="1">
      <alignment horizontal="center" vertical="center" wrapText="1"/>
    </xf>
    <xf numFmtId="0" fontId="3" fillId="0" borderId="53" xfId="0" applyFont="1" applyFill="1" applyBorder="1" applyAlignment="1">
      <alignment horizontal="left" vertical="center" wrapText="1"/>
    </xf>
    <xf numFmtId="0" fontId="5" fillId="34" borderId="60"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0" fillId="34" borderId="3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60"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0" borderId="22" xfId="0" applyFont="1" applyBorder="1" applyAlignment="1">
      <alignment horizontal="center" vertical="center"/>
    </xf>
    <xf numFmtId="0" fontId="0" fillId="34" borderId="42" xfId="0" applyFont="1" applyFill="1" applyBorder="1" applyAlignment="1">
      <alignment horizontal="center" vertical="center"/>
    </xf>
    <xf numFmtId="0" fontId="0" fillId="34" borderId="58" xfId="0" applyFont="1" applyFill="1" applyBorder="1" applyAlignment="1">
      <alignment horizontal="center" vertical="center"/>
    </xf>
    <xf numFmtId="0" fontId="5" fillId="50" borderId="68" xfId="0" applyFont="1" applyFill="1" applyBorder="1" applyAlignment="1">
      <alignment horizontal="center" vertical="center"/>
    </xf>
    <xf numFmtId="0" fontId="5" fillId="50" borderId="58" xfId="0" applyFont="1" applyFill="1" applyBorder="1" applyAlignment="1">
      <alignment horizontal="center" vertical="center"/>
    </xf>
    <xf numFmtId="0" fontId="5" fillId="50" borderId="74" xfId="0" applyFont="1" applyFill="1" applyBorder="1" applyAlignment="1">
      <alignment horizontal="center" vertical="center"/>
    </xf>
    <xf numFmtId="0" fontId="5" fillId="50" borderId="89" xfId="0" applyFont="1" applyFill="1" applyBorder="1" applyAlignment="1">
      <alignment horizontal="center" vertical="center"/>
    </xf>
    <xf numFmtId="0" fontId="5" fillId="50" borderId="76" xfId="0" applyFont="1" applyFill="1" applyBorder="1" applyAlignment="1">
      <alignment horizontal="center" vertical="center"/>
    </xf>
    <xf numFmtId="0" fontId="5" fillId="50" borderId="65" xfId="0" applyFont="1" applyFill="1" applyBorder="1" applyAlignment="1">
      <alignment horizontal="center" vertical="center"/>
    </xf>
    <xf numFmtId="0" fontId="5" fillId="50" borderId="86" xfId="0" applyFont="1" applyFill="1" applyBorder="1" applyAlignment="1">
      <alignment horizontal="center" vertical="center"/>
    </xf>
    <xf numFmtId="0" fontId="5" fillId="50" borderId="100" xfId="0" applyFont="1" applyFill="1" applyBorder="1" applyAlignment="1">
      <alignment horizontal="center" vertical="center"/>
    </xf>
    <xf numFmtId="3" fontId="0" fillId="50" borderId="10" xfId="0" applyNumberFormat="1" applyFont="1" applyFill="1" applyBorder="1" applyAlignment="1">
      <alignment horizontal="center" vertical="center"/>
    </xf>
    <xf numFmtId="3" fontId="0" fillId="50" borderId="0" xfId="0" applyNumberFormat="1" applyFont="1" applyFill="1" applyBorder="1" applyAlignment="1">
      <alignment horizontal="center" vertical="center"/>
    </xf>
    <xf numFmtId="3" fontId="0" fillId="50" borderId="51" xfId="0" applyNumberFormat="1" applyFont="1" applyFill="1" applyBorder="1" applyAlignment="1">
      <alignment horizontal="center" vertical="center"/>
    </xf>
    <xf numFmtId="0" fontId="5" fillId="47" borderId="20" xfId="0" applyFont="1" applyFill="1" applyBorder="1" applyAlignment="1">
      <alignment horizontal="center" vertical="center"/>
    </xf>
    <xf numFmtId="0" fontId="5" fillId="47" borderId="21" xfId="0" applyFont="1" applyFill="1" applyBorder="1" applyAlignment="1">
      <alignment horizontal="center" vertical="center"/>
    </xf>
    <xf numFmtId="0" fontId="5" fillId="46" borderId="52" xfId="0" applyFont="1" applyFill="1" applyBorder="1" applyAlignment="1">
      <alignment horizontal="center" vertical="center"/>
    </xf>
    <xf numFmtId="0" fontId="5" fillId="46" borderId="53" xfId="0" applyFont="1" applyFill="1" applyBorder="1" applyAlignment="1">
      <alignment horizontal="center" vertical="center"/>
    </xf>
    <xf numFmtId="0" fontId="5" fillId="46" borderId="63" xfId="0" applyFont="1" applyFill="1" applyBorder="1" applyAlignment="1">
      <alignment horizontal="center" vertical="center"/>
    </xf>
    <xf numFmtId="0" fontId="5" fillId="46" borderId="56" xfId="0" applyFont="1" applyFill="1" applyBorder="1" applyAlignment="1">
      <alignment horizontal="center" vertical="center"/>
    </xf>
    <xf numFmtId="0" fontId="5" fillId="46" borderId="13" xfId="0" applyFont="1" applyFill="1" applyBorder="1" applyAlignment="1">
      <alignment horizontal="center" vertical="center"/>
    </xf>
    <xf numFmtId="0" fontId="5" fillId="46" borderId="59" xfId="0" applyFont="1" applyFill="1" applyBorder="1" applyAlignment="1">
      <alignment horizontal="center" vertical="center"/>
    </xf>
    <xf numFmtId="0" fontId="5" fillId="46" borderId="64" xfId="0" applyFont="1" applyFill="1" applyBorder="1" applyAlignment="1">
      <alignment horizontal="center" vertical="center"/>
    </xf>
    <xf numFmtId="0" fontId="5" fillId="46" borderId="51" xfId="0" applyFont="1" applyFill="1" applyBorder="1" applyAlignment="1">
      <alignment horizontal="center" vertical="center"/>
    </xf>
    <xf numFmtId="0" fontId="5" fillId="46" borderId="70" xfId="0" applyFont="1" applyFill="1" applyBorder="1" applyAlignment="1">
      <alignment horizontal="center" vertical="center"/>
    </xf>
    <xf numFmtId="0" fontId="5" fillId="34" borderId="55"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3" xfId="0" applyFont="1" applyBorder="1" applyAlignment="1">
      <alignment horizontal="left" wrapText="1"/>
    </xf>
    <xf numFmtId="0" fontId="3" fillId="0" borderId="80" xfId="0" applyFont="1" applyBorder="1" applyAlignment="1">
      <alignment horizontal="left" wrapText="1"/>
    </xf>
    <xf numFmtId="0" fontId="0" fillId="34" borderId="1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9"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109"/>
  <sheetViews>
    <sheetView view="pageBreakPreview" zoomScale="75" zoomScaleSheetLayoutView="75" zoomScalePageLayoutView="0" workbookViewId="0" topLeftCell="A1">
      <selection activeCell="A5" sqref="A5:A35"/>
    </sheetView>
  </sheetViews>
  <sheetFormatPr defaultColWidth="9.140625" defaultRowHeight="12.75"/>
  <cols>
    <col min="1" max="1" width="3.421875" style="28" customWidth="1"/>
    <col min="2" max="2" width="3.8515625" style="28" customWidth="1"/>
    <col min="3" max="3" width="5.28125" style="28" customWidth="1"/>
    <col min="4" max="4" width="11.8515625" style="28" customWidth="1"/>
    <col min="5" max="5" width="9.57421875" style="28" customWidth="1"/>
    <col min="6" max="6" width="5.28125" style="28" customWidth="1"/>
    <col min="7" max="7" width="11.28125" style="28" customWidth="1"/>
    <col min="8" max="8" width="10.28125" style="28" customWidth="1"/>
    <col min="9" max="9" width="5.421875" style="28" customWidth="1"/>
    <col min="10" max="10" width="11.421875" style="28" customWidth="1"/>
    <col min="11" max="11" width="11.00390625" style="28" customWidth="1"/>
    <col min="12" max="12" width="5.140625" style="28" customWidth="1"/>
    <col min="13" max="13" width="10.421875" style="28" customWidth="1"/>
    <col min="14" max="14" width="13.28125" style="28" customWidth="1"/>
    <col min="15" max="15" width="5.421875" style="28" customWidth="1"/>
    <col min="16" max="16" width="10.421875" style="28" customWidth="1"/>
    <col min="17" max="17" width="12.7109375" style="28" customWidth="1"/>
    <col min="18" max="18" width="6.00390625" style="28" customWidth="1"/>
    <col min="19" max="19" width="10.421875" style="28" customWidth="1"/>
    <col min="20" max="20" width="13.00390625" style="28" customWidth="1"/>
    <col min="21" max="21" width="5.7109375" style="28" customWidth="1"/>
    <col min="22" max="22" width="9.57421875" style="28" customWidth="1"/>
    <col min="23" max="23" width="10.8515625" style="28" customWidth="1"/>
    <col min="24" max="24" width="5.7109375" style="28" customWidth="1"/>
    <col min="25" max="25" width="11.57421875" style="28" customWidth="1"/>
    <col min="26" max="26" width="11.00390625" style="28" customWidth="1"/>
    <col min="27" max="27" width="6.140625" style="28" customWidth="1"/>
    <col min="28" max="28" width="6.00390625" style="48" bestFit="1" customWidth="1"/>
    <col min="29" max="29" width="6.00390625" style="48" customWidth="1"/>
    <col min="30" max="30" width="7.7109375" style="48" customWidth="1"/>
    <col min="31" max="31" width="5.140625" style="48" bestFit="1" customWidth="1"/>
    <col min="32" max="32" width="4.28125" style="48" customWidth="1"/>
    <col min="33" max="33" width="4.8515625" style="48" customWidth="1"/>
    <col min="34" max="34" width="5.8515625" style="28" customWidth="1"/>
    <col min="35" max="35" width="10.28125" style="28" customWidth="1"/>
    <col min="36" max="37" width="10.28125" style="2" customWidth="1"/>
    <col min="38" max="113" width="9.140625" style="2" customWidth="1"/>
    <col min="114" max="16384" width="9.140625" style="28" customWidth="1"/>
  </cols>
  <sheetData>
    <row r="1" spans="1:33" ht="12.75">
      <c r="A1" s="890" t="s">
        <v>221</v>
      </c>
      <c r="B1" s="891"/>
      <c r="C1" s="892"/>
      <c r="D1" s="890" t="s">
        <v>222</v>
      </c>
      <c r="E1" s="891"/>
      <c r="F1" s="892"/>
      <c r="G1" s="890" t="s">
        <v>223</v>
      </c>
      <c r="H1" s="891"/>
      <c r="I1" s="892"/>
      <c r="J1" s="890" t="s">
        <v>228</v>
      </c>
      <c r="K1" s="891"/>
      <c r="L1" s="892"/>
      <c r="M1" s="890" t="s">
        <v>249</v>
      </c>
      <c r="N1" s="891"/>
      <c r="O1" s="892"/>
      <c r="P1" s="890" t="s">
        <v>250</v>
      </c>
      <c r="Q1" s="891"/>
      <c r="R1" s="892"/>
      <c r="S1" s="890" t="s">
        <v>251</v>
      </c>
      <c r="T1" s="891"/>
      <c r="U1" s="892"/>
      <c r="V1" s="890" t="s">
        <v>252</v>
      </c>
      <c r="W1" s="891"/>
      <c r="X1" s="892"/>
      <c r="Y1" s="890" t="s">
        <v>253</v>
      </c>
      <c r="Z1" s="891"/>
      <c r="AA1" s="892"/>
      <c r="AB1" s="908" t="s">
        <v>214</v>
      </c>
      <c r="AC1" s="909"/>
      <c r="AD1" s="909"/>
      <c r="AE1" s="909"/>
      <c r="AF1" s="909"/>
      <c r="AG1" s="910"/>
    </row>
    <row r="2" spans="1:33" ht="12.75">
      <c r="A2" s="893"/>
      <c r="B2" s="874"/>
      <c r="C2" s="879"/>
      <c r="D2" s="893"/>
      <c r="E2" s="874"/>
      <c r="F2" s="879"/>
      <c r="G2" s="893"/>
      <c r="H2" s="874"/>
      <c r="I2" s="879"/>
      <c r="J2" s="893"/>
      <c r="K2" s="874"/>
      <c r="L2" s="879"/>
      <c r="M2" s="893"/>
      <c r="N2" s="874"/>
      <c r="O2" s="879"/>
      <c r="P2" s="893"/>
      <c r="Q2" s="874"/>
      <c r="R2" s="879"/>
      <c r="S2" s="893"/>
      <c r="T2" s="874"/>
      <c r="U2" s="879"/>
      <c r="V2" s="893"/>
      <c r="W2" s="874"/>
      <c r="X2" s="879"/>
      <c r="Y2" s="893"/>
      <c r="Z2" s="874"/>
      <c r="AA2" s="879"/>
      <c r="AB2" s="905" t="s">
        <v>256</v>
      </c>
      <c r="AC2" s="906"/>
      <c r="AD2" s="906"/>
      <c r="AE2" s="906"/>
      <c r="AF2" s="906"/>
      <c r="AG2" s="907"/>
    </row>
    <row r="3" spans="1:33" ht="12.75">
      <c r="A3" s="893"/>
      <c r="B3" s="874"/>
      <c r="C3" s="879"/>
      <c r="D3" s="893"/>
      <c r="E3" s="874"/>
      <c r="F3" s="879"/>
      <c r="G3" s="893"/>
      <c r="H3" s="874"/>
      <c r="I3" s="879"/>
      <c r="J3" s="893"/>
      <c r="K3" s="874"/>
      <c r="L3" s="879"/>
      <c r="M3" s="893"/>
      <c r="N3" s="874"/>
      <c r="O3" s="879"/>
      <c r="P3" s="893"/>
      <c r="Q3" s="874"/>
      <c r="R3" s="879"/>
      <c r="S3" s="893"/>
      <c r="T3" s="874"/>
      <c r="U3" s="879"/>
      <c r="V3" s="893"/>
      <c r="W3" s="874"/>
      <c r="X3" s="879"/>
      <c r="Y3" s="893"/>
      <c r="Z3" s="874"/>
      <c r="AA3" s="879"/>
      <c r="AB3" s="41" t="s">
        <v>257</v>
      </c>
      <c r="AC3" s="42" t="s">
        <v>265</v>
      </c>
      <c r="AD3" s="42" t="s">
        <v>264</v>
      </c>
      <c r="AE3" s="42" t="s">
        <v>266</v>
      </c>
      <c r="AF3" s="37">
        <v>-1</v>
      </c>
      <c r="AG3" s="43" t="s">
        <v>248</v>
      </c>
    </row>
    <row r="4" spans="1:33" ht="13.5" thickBot="1">
      <c r="A4" s="894"/>
      <c r="B4" s="889"/>
      <c r="C4" s="880"/>
      <c r="D4" s="894"/>
      <c r="E4" s="889"/>
      <c r="F4" s="880"/>
      <c r="G4" s="894"/>
      <c r="H4" s="889"/>
      <c r="I4" s="880"/>
      <c r="J4" s="894"/>
      <c r="K4" s="889"/>
      <c r="L4" s="880"/>
      <c r="M4" s="894"/>
      <c r="N4" s="889"/>
      <c r="O4" s="880"/>
      <c r="P4" s="894"/>
      <c r="Q4" s="889"/>
      <c r="R4" s="880"/>
      <c r="S4" s="894"/>
      <c r="T4" s="889"/>
      <c r="U4" s="880"/>
      <c r="V4" s="894"/>
      <c r="W4" s="889"/>
      <c r="X4" s="880"/>
      <c r="Y4" s="894"/>
      <c r="Z4" s="889"/>
      <c r="AA4" s="880"/>
      <c r="AB4" s="44" t="s">
        <v>218</v>
      </c>
      <c r="AC4" s="44"/>
      <c r="AD4" s="44"/>
      <c r="AE4" s="44"/>
      <c r="AF4" s="37" t="s">
        <v>212</v>
      </c>
      <c r="AG4" s="38" t="s">
        <v>259</v>
      </c>
    </row>
    <row r="5" spans="1:34" ht="39" customHeight="1" thickBot="1">
      <c r="A5" s="895" t="s">
        <v>267</v>
      </c>
      <c r="B5" s="898" t="s">
        <v>262</v>
      </c>
      <c r="C5" s="886" t="s">
        <v>254</v>
      </c>
      <c r="D5" s="875" t="s">
        <v>219</v>
      </c>
      <c r="E5" s="878" t="s">
        <v>220</v>
      </c>
      <c r="F5" s="881" t="s">
        <v>254</v>
      </c>
      <c r="G5" s="875" t="s">
        <v>224</v>
      </c>
      <c r="H5" s="875" t="s">
        <v>225</v>
      </c>
      <c r="I5" s="886" t="s">
        <v>254</v>
      </c>
      <c r="J5" s="875" t="s">
        <v>226</v>
      </c>
      <c r="K5" s="873" t="s">
        <v>227</v>
      </c>
      <c r="L5" s="9" t="s">
        <v>254</v>
      </c>
      <c r="M5" s="10" t="s">
        <v>239</v>
      </c>
      <c r="N5" s="40"/>
      <c r="O5" s="10"/>
      <c r="P5" s="10"/>
      <c r="Q5" s="10"/>
      <c r="R5" s="10"/>
      <c r="S5" s="10"/>
      <c r="T5" s="10"/>
      <c r="U5" s="10"/>
      <c r="V5" s="4"/>
      <c r="W5" s="4"/>
      <c r="X5" s="4"/>
      <c r="Y5" s="4"/>
      <c r="Z5" s="4"/>
      <c r="AA5" s="4"/>
      <c r="AB5" s="902">
        <v>103</v>
      </c>
      <c r="AC5" s="904"/>
      <c r="AD5" s="35">
        <v>102</v>
      </c>
      <c r="AE5" s="911">
        <v>101</v>
      </c>
      <c r="AF5" s="914" t="s">
        <v>212</v>
      </c>
      <c r="AG5" s="915"/>
      <c r="AH5" s="49"/>
    </row>
    <row r="6" spans="1:34" ht="39" customHeight="1" thickBot="1">
      <c r="A6" s="896"/>
      <c r="B6" s="899"/>
      <c r="C6" s="884"/>
      <c r="D6" s="876"/>
      <c r="E6" s="879"/>
      <c r="F6" s="882"/>
      <c r="G6" s="876"/>
      <c r="H6" s="876"/>
      <c r="I6" s="884"/>
      <c r="J6" s="876"/>
      <c r="K6" s="874"/>
      <c r="L6" s="5" t="s">
        <v>255</v>
      </c>
      <c r="M6" s="29" t="s">
        <v>239</v>
      </c>
      <c r="N6" s="27"/>
      <c r="O6" s="10"/>
      <c r="P6" s="27"/>
      <c r="Q6" s="27"/>
      <c r="R6" s="10"/>
      <c r="S6" s="27"/>
      <c r="T6" s="27"/>
      <c r="U6" s="10"/>
      <c r="V6" s="7"/>
      <c r="W6" s="7"/>
      <c r="X6" s="10"/>
      <c r="Y6" s="7"/>
      <c r="Z6" s="7"/>
      <c r="AA6" s="10"/>
      <c r="AB6" s="902">
        <v>291</v>
      </c>
      <c r="AC6" s="903"/>
      <c r="AD6" s="904"/>
      <c r="AE6" s="912"/>
      <c r="AF6" s="916"/>
      <c r="AG6" s="917"/>
      <c r="AH6" s="49"/>
    </row>
    <row r="7" spans="1:34" ht="40.5" customHeight="1" thickBot="1">
      <c r="A7" s="896"/>
      <c r="B7" s="899"/>
      <c r="C7" s="884"/>
      <c r="D7" s="876"/>
      <c r="E7" s="879"/>
      <c r="F7" s="882"/>
      <c r="G7" s="876"/>
      <c r="H7" s="876"/>
      <c r="I7" s="886" t="s">
        <v>255</v>
      </c>
      <c r="J7" s="887" t="s">
        <v>231</v>
      </c>
      <c r="K7" s="873" t="s">
        <v>232</v>
      </c>
      <c r="L7" s="9" t="s">
        <v>254</v>
      </c>
      <c r="M7" s="10" t="s">
        <v>239</v>
      </c>
      <c r="N7" s="10"/>
      <c r="O7" s="10"/>
      <c r="P7" s="10"/>
      <c r="Q7" s="10"/>
      <c r="R7" s="10"/>
      <c r="S7" s="10"/>
      <c r="T7" s="10"/>
      <c r="U7" s="10"/>
      <c r="V7" s="10"/>
      <c r="W7" s="10"/>
      <c r="X7" s="10"/>
      <c r="Y7" s="10"/>
      <c r="Z7" s="10"/>
      <c r="AA7" s="10"/>
      <c r="AB7" s="902">
        <v>231</v>
      </c>
      <c r="AC7" s="903"/>
      <c r="AD7" s="904"/>
      <c r="AE7" s="912"/>
      <c r="AF7" s="916"/>
      <c r="AG7" s="917"/>
      <c r="AH7" s="49"/>
    </row>
    <row r="8" spans="1:34" ht="40.5" customHeight="1" thickBot="1">
      <c r="A8" s="896"/>
      <c r="B8" s="899"/>
      <c r="C8" s="884"/>
      <c r="D8" s="876"/>
      <c r="E8" s="879"/>
      <c r="F8" s="883"/>
      <c r="G8" s="876"/>
      <c r="H8" s="876"/>
      <c r="I8" s="884"/>
      <c r="J8" s="888"/>
      <c r="K8" s="874"/>
      <c r="L8" s="5" t="s">
        <v>255</v>
      </c>
      <c r="M8" s="29" t="s">
        <v>239</v>
      </c>
      <c r="N8" s="27"/>
      <c r="O8" s="10"/>
      <c r="P8" s="27"/>
      <c r="Q8" s="27"/>
      <c r="R8" s="10"/>
      <c r="S8" s="27"/>
      <c r="T8" s="27"/>
      <c r="U8" s="10"/>
      <c r="V8" s="27"/>
      <c r="W8" s="27"/>
      <c r="X8" s="10"/>
      <c r="Y8" s="7"/>
      <c r="Z8" s="7"/>
      <c r="AA8" s="10"/>
      <c r="AB8" s="902">
        <v>291</v>
      </c>
      <c r="AC8" s="903"/>
      <c r="AD8" s="904"/>
      <c r="AE8" s="912"/>
      <c r="AF8" s="916"/>
      <c r="AG8" s="917"/>
      <c r="AH8" s="49"/>
    </row>
    <row r="9" spans="1:34" ht="39" customHeight="1" thickBot="1">
      <c r="A9" s="896"/>
      <c r="B9" s="899"/>
      <c r="C9" s="884"/>
      <c r="D9" s="876"/>
      <c r="E9" s="879"/>
      <c r="F9" s="884" t="s">
        <v>255</v>
      </c>
      <c r="G9" s="887" t="s">
        <v>233</v>
      </c>
      <c r="H9" s="887" t="s">
        <v>260</v>
      </c>
      <c r="I9" s="881" t="s">
        <v>254</v>
      </c>
      <c r="J9" s="875" t="s">
        <v>229</v>
      </c>
      <c r="K9" s="873" t="s">
        <v>230</v>
      </c>
      <c r="L9" s="886" t="s">
        <v>254</v>
      </c>
      <c r="M9" s="875" t="s">
        <v>231</v>
      </c>
      <c r="N9" s="873" t="s">
        <v>232</v>
      </c>
      <c r="O9" s="9" t="s">
        <v>254</v>
      </c>
      <c r="P9" s="10" t="s">
        <v>239</v>
      </c>
      <c r="Q9" s="10"/>
      <c r="R9" s="10"/>
      <c r="S9" s="10"/>
      <c r="T9" s="10"/>
      <c r="U9" s="10"/>
      <c r="V9" s="10"/>
      <c r="W9" s="10"/>
      <c r="X9" s="10"/>
      <c r="Y9" s="10"/>
      <c r="Z9" s="10"/>
      <c r="AA9" s="10"/>
      <c r="AB9" s="902">
        <v>231</v>
      </c>
      <c r="AC9" s="903"/>
      <c r="AD9" s="904"/>
      <c r="AE9" s="912"/>
      <c r="AF9" s="916"/>
      <c r="AG9" s="917"/>
      <c r="AH9" s="49"/>
    </row>
    <row r="10" spans="1:34" ht="39" customHeight="1" thickBot="1">
      <c r="A10" s="896"/>
      <c r="B10" s="899"/>
      <c r="C10" s="884"/>
      <c r="D10" s="876"/>
      <c r="E10" s="879"/>
      <c r="F10" s="884"/>
      <c r="G10" s="901"/>
      <c r="H10" s="901"/>
      <c r="I10" s="882"/>
      <c r="J10" s="876"/>
      <c r="K10" s="874"/>
      <c r="L10" s="884"/>
      <c r="M10" s="876"/>
      <c r="N10" s="874"/>
      <c r="O10" s="5" t="s">
        <v>255</v>
      </c>
      <c r="P10" s="10" t="s">
        <v>239</v>
      </c>
      <c r="Q10" s="10"/>
      <c r="R10" s="10"/>
      <c r="S10" s="10"/>
      <c r="T10" s="10"/>
      <c r="U10" s="10"/>
      <c r="V10" s="10"/>
      <c r="W10" s="10"/>
      <c r="X10" s="10"/>
      <c r="Y10" s="10"/>
      <c r="Z10" s="8"/>
      <c r="AA10" s="10"/>
      <c r="AB10" s="902">
        <v>291</v>
      </c>
      <c r="AC10" s="903"/>
      <c r="AD10" s="904"/>
      <c r="AE10" s="912"/>
      <c r="AF10" s="916"/>
      <c r="AG10" s="917"/>
      <c r="AH10" s="49"/>
    </row>
    <row r="11" spans="1:34" ht="33.75" customHeight="1" thickBot="1">
      <c r="A11" s="896"/>
      <c r="B11" s="899"/>
      <c r="C11" s="884"/>
      <c r="D11" s="876"/>
      <c r="E11" s="879"/>
      <c r="F11" s="884"/>
      <c r="G11" s="901"/>
      <c r="H11" s="901"/>
      <c r="I11" s="882"/>
      <c r="J11" s="876"/>
      <c r="K11" s="874"/>
      <c r="L11" s="886" t="s">
        <v>255</v>
      </c>
      <c r="M11" s="875" t="s">
        <v>234</v>
      </c>
      <c r="N11" s="875" t="s">
        <v>236</v>
      </c>
      <c r="O11" s="886" t="s">
        <v>254</v>
      </c>
      <c r="P11" s="887" t="s">
        <v>235</v>
      </c>
      <c r="Q11" s="887" t="s">
        <v>237</v>
      </c>
      <c r="R11" s="881" t="s">
        <v>254</v>
      </c>
      <c r="S11" s="887" t="s">
        <v>261</v>
      </c>
      <c r="T11" s="887" t="s">
        <v>258</v>
      </c>
      <c r="U11" s="10" t="s">
        <v>254</v>
      </c>
      <c r="V11" s="31" t="s">
        <v>239</v>
      </c>
      <c r="W11" s="7"/>
      <c r="X11" s="10"/>
      <c r="Y11" s="7"/>
      <c r="Z11" s="7"/>
      <c r="AA11" s="10"/>
      <c r="AB11" s="902">
        <v>241</v>
      </c>
      <c r="AC11" s="903"/>
      <c r="AD11" s="904"/>
      <c r="AE11" s="912"/>
      <c r="AF11" s="916"/>
      <c r="AG11" s="917"/>
      <c r="AH11" s="49"/>
    </row>
    <row r="12" spans="1:34" ht="33.75" customHeight="1" thickBot="1">
      <c r="A12" s="896"/>
      <c r="B12" s="899"/>
      <c r="C12" s="884"/>
      <c r="D12" s="876"/>
      <c r="E12" s="879"/>
      <c r="F12" s="884"/>
      <c r="G12" s="901"/>
      <c r="H12" s="901"/>
      <c r="I12" s="882"/>
      <c r="J12" s="876"/>
      <c r="K12" s="874"/>
      <c r="L12" s="884"/>
      <c r="M12" s="876"/>
      <c r="N12" s="876"/>
      <c r="O12" s="884"/>
      <c r="P12" s="901"/>
      <c r="Q12" s="901"/>
      <c r="R12" s="883"/>
      <c r="S12" s="888"/>
      <c r="T12" s="888"/>
      <c r="U12" s="10" t="s">
        <v>255</v>
      </c>
      <c r="V12" s="31" t="s">
        <v>239</v>
      </c>
      <c r="W12" s="7"/>
      <c r="X12" s="10"/>
      <c r="Y12" s="7"/>
      <c r="Z12" s="7"/>
      <c r="AA12" s="10"/>
      <c r="AB12" s="902">
        <v>242</v>
      </c>
      <c r="AC12" s="903"/>
      <c r="AD12" s="904"/>
      <c r="AE12" s="912"/>
      <c r="AF12" s="916"/>
      <c r="AG12" s="917"/>
      <c r="AH12" s="49"/>
    </row>
    <row r="13" spans="1:34" ht="39" customHeight="1" thickBot="1">
      <c r="A13" s="896"/>
      <c r="B13" s="899"/>
      <c r="C13" s="884"/>
      <c r="D13" s="876"/>
      <c r="E13" s="879"/>
      <c r="F13" s="884"/>
      <c r="G13" s="901"/>
      <c r="H13" s="901"/>
      <c r="I13" s="882"/>
      <c r="J13" s="876"/>
      <c r="K13" s="874"/>
      <c r="L13" s="884"/>
      <c r="M13" s="876"/>
      <c r="N13" s="876"/>
      <c r="O13" s="884"/>
      <c r="P13" s="901"/>
      <c r="Q13" s="901"/>
      <c r="R13" s="881" t="s">
        <v>255</v>
      </c>
      <c r="S13" s="875" t="s">
        <v>240</v>
      </c>
      <c r="T13" s="873" t="s">
        <v>247</v>
      </c>
      <c r="U13" s="886" t="s">
        <v>254</v>
      </c>
      <c r="V13" s="875" t="s">
        <v>241</v>
      </c>
      <c r="W13" s="873" t="s">
        <v>242</v>
      </c>
      <c r="X13" s="886" t="s">
        <v>254</v>
      </c>
      <c r="Y13" s="875" t="s">
        <v>243</v>
      </c>
      <c r="Z13" s="873" t="s">
        <v>244</v>
      </c>
      <c r="AA13" s="10" t="s">
        <v>254</v>
      </c>
      <c r="AB13" s="902">
        <v>243</v>
      </c>
      <c r="AC13" s="903"/>
      <c r="AD13" s="904"/>
      <c r="AE13" s="912"/>
      <c r="AF13" s="916"/>
      <c r="AG13" s="917"/>
      <c r="AH13" s="49"/>
    </row>
    <row r="14" spans="1:34" ht="39" customHeight="1" thickBot="1">
      <c r="A14" s="896"/>
      <c r="B14" s="899"/>
      <c r="C14" s="884"/>
      <c r="D14" s="876"/>
      <c r="E14" s="879"/>
      <c r="F14" s="884"/>
      <c r="G14" s="901"/>
      <c r="H14" s="901"/>
      <c r="I14" s="882"/>
      <c r="J14" s="876"/>
      <c r="K14" s="874"/>
      <c r="L14" s="884"/>
      <c r="M14" s="876"/>
      <c r="N14" s="876"/>
      <c r="O14" s="884"/>
      <c r="P14" s="901"/>
      <c r="Q14" s="901"/>
      <c r="R14" s="882"/>
      <c r="S14" s="876"/>
      <c r="T14" s="874"/>
      <c r="U14" s="884"/>
      <c r="V14" s="876"/>
      <c r="W14" s="874"/>
      <c r="X14" s="884"/>
      <c r="Y14" s="876"/>
      <c r="Z14" s="874"/>
      <c r="AA14" s="5" t="s">
        <v>255</v>
      </c>
      <c r="AB14" s="902">
        <v>245</v>
      </c>
      <c r="AC14" s="903"/>
      <c r="AD14" s="904"/>
      <c r="AE14" s="912"/>
      <c r="AF14" s="916"/>
      <c r="AG14" s="917"/>
      <c r="AH14" s="49"/>
    </row>
    <row r="15" spans="1:34" ht="36.75" customHeight="1" thickBot="1">
      <c r="A15" s="896"/>
      <c r="B15" s="899"/>
      <c r="C15" s="884"/>
      <c r="D15" s="876"/>
      <c r="E15" s="879"/>
      <c r="F15" s="884"/>
      <c r="G15" s="901"/>
      <c r="H15" s="901"/>
      <c r="I15" s="882"/>
      <c r="J15" s="876"/>
      <c r="K15" s="874"/>
      <c r="L15" s="884"/>
      <c r="M15" s="876"/>
      <c r="N15" s="876"/>
      <c r="O15" s="884"/>
      <c r="P15" s="901"/>
      <c r="Q15" s="901"/>
      <c r="R15" s="882"/>
      <c r="S15" s="876"/>
      <c r="T15" s="874"/>
      <c r="U15" s="884"/>
      <c r="V15" s="876"/>
      <c r="W15" s="874"/>
      <c r="X15" s="886" t="s">
        <v>255</v>
      </c>
      <c r="Y15" s="875" t="s">
        <v>245</v>
      </c>
      <c r="Z15" s="873" t="s">
        <v>246</v>
      </c>
      <c r="AA15" s="9" t="s">
        <v>254</v>
      </c>
      <c r="AB15" s="902">
        <v>244</v>
      </c>
      <c r="AC15" s="903"/>
      <c r="AD15" s="904"/>
      <c r="AE15" s="912"/>
      <c r="AF15" s="916"/>
      <c r="AG15" s="917"/>
      <c r="AH15" s="49"/>
    </row>
    <row r="16" spans="1:34" ht="36.75" customHeight="1" thickBot="1">
      <c r="A16" s="896"/>
      <c r="B16" s="899"/>
      <c r="C16" s="884"/>
      <c r="D16" s="876"/>
      <c r="E16" s="879"/>
      <c r="F16" s="884"/>
      <c r="G16" s="901"/>
      <c r="H16" s="901"/>
      <c r="I16" s="882"/>
      <c r="J16" s="876"/>
      <c r="K16" s="874"/>
      <c r="L16" s="884"/>
      <c r="M16" s="876"/>
      <c r="N16" s="876"/>
      <c r="O16" s="884"/>
      <c r="P16" s="901"/>
      <c r="Q16" s="901"/>
      <c r="R16" s="882"/>
      <c r="S16" s="876"/>
      <c r="T16" s="874"/>
      <c r="U16" s="884"/>
      <c r="V16" s="876"/>
      <c r="W16" s="874"/>
      <c r="X16" s="884"/>
      <c r="Y16" s="876"/>
      <c r="Z16" s="874"/>
      <c r="AA16" s="5" t="s">
        <v>255</v>
      </c>
      <c r="AB16" s="902">
        <v>245</v>
      </c>
      <c r="AC16" s="903"/>
      <c r="AD16" s="904"/>
      <c r="AE16" s="912"/>
      <c r="AF16" s="916"/>
      <c r="AG16" s="917"/>
      <c r="AH16" s="49"/>
    </row>
    <row r="17" spans="1:34" ht="16.5" thickBot="1">
      <c r="A17" s="896"/>
      <c r="B17" s="899"/>
      <c r="C17" s="884"/>
      <c r="D17" s="876"/>
      <c r="E17" s="879"/>
      <c r="F17" s="884"/>
      <c r="G17" s="901"/>
      <c r="H17" s="901"/>
      <c r="I17" s="882"/>
      <c r="J17" s="876"/>
      <c r="K17" s="874"/>
      <c r="L17" s="884"/>
      <c r="M17" s="876"/>
      <c r="N17" s="876"/>
      <c r="O17" s="885"/>
      <c r="P17" s="888"/>
      <c r="Q17" s="888"/>
      <c r="R17" s="883"/>
      <c r="S17" s="876"/>
      <c r="T17" s="874"/>
      <c r="U17" s="9" t="s">
        <v>255</v>
      </c>
      <c r="V17" s="30"/>
      <c r="W17" s="7"/>
      <c r="X17" s="10"/>
      <c r="Y17" s="10"/>
      <c r="Z17" s="7"/>
      <c r="AA17" s="10"/>
      <c r="AB17" s="902">
        <v>291</v>
      </c>
      <c r="AC17" s="903"/>
      <c r="AD17" s="904"/>
      <c r="AE17" s="912"/>
      <c r="AF17" s="916"/>
      <c r="AG17" s="917"/>
      <c r="AH17" s="49"/>
    </row>
    <row r="18" spans="1:34" ht="42" customHeight="1" thickBot="1">
      <c r="A18" s="896"/>
      <c r="B18" s="899"/>
      <c r="C18" s="884"/>
      <c r="D18" s="876"/>
      <c r="E18" s="879"/>
      <c r="F18" s="884"/>
      <c r="G18" s="901"/>
      <c r="H18" s="901"/>
      <c r="I18" s="882"/>
      <c r="J18" s="876"/>
      <c r="K18" s="874"/>
      <c r="L18" s="884"/>
      <c r="M18" s="876"/>
      <c r="N18" s="876"/>
      <c r="O18" s="886" t="s">
        <v>255</v>
      </c>
      <c r="P18" s="875" t="s">
        <v>240</v>
      </c>
      <c r="Q18" s="873" t="s">
        <v>247</v>
      </c>
      <c r="R18" s="886" t="s">
        <v>254</v>
      </c>
      <c r="S18" s="875" t="s">
        <v>241</v>
      </c>
      <c r="T18" s="873" t="s">
        <v>242</v>
      </c>
      <c r="U18" s="886" t="s">
        <v>254</v>
      </c>
      <c r="V18" s="875" t="s">
        <v>243</v>
      </c>
      <c r="W18" s="873" t="s">
        <v>244</v>
      </c>
      <c r="X18" s="10" t="s">
        <v>254</v>
      </c>
      <c r="Y18" s="30" t="s">
        <v>239</v>
      </c>
      <c r="Z18" s="7"/>
      <c r="AA18" s="10"/>
      <c r="AB18" s="902">
        <v>243</v>
      </c>
      <c r="AC18" s="903"/>
      <c r="AD18" s="904"/>
      <c r="AE18" s="912"/>
      <c r="AF18" s="916"/>
      <c r="AG18" s="917"/>
      <c r="AH18" s="49"/>
    </row>
    <row r="19" spans="1:34" ht="42" customHeight="1" thickBot="1">
      <c r="A19" s="896"/>
      <c r="B19" s="899"/>
      <c r="C19" s="884"/>
      <c r="D19" s="876"/>
      <c r="E19" s="879"/>
      <c r="F19" s="884"/>
      <c r="G19" s="901"/>
      <c r="H19" s="901"/>
      <c r="I19" s="882"/>
      <c r="J19" s="876"/>
      <c r="K19" s="874"/>
      <c r="L19" s="884"/>
      <c r="M19" s="876"/>
      <c r="N19" s="876"/>
      <c r="O19" s="884"/>
      <c r="P19" s="876"/>
      <c r="Q19" s="874"/>
      <c r="R19" s="884"/>
      <c r="S19" s="876"/>
      <c r="T19" s="874"/>
      <c r="U19" s="884"/>
      <c r="V19" s="876"/>
      <c r="W19" s="874"/>
      <c r="X19" s="5" t="s">
        <v>255</v>
      </c>
      <c r="Y19" s="30" t="s">
        <v>239</v>
      </c>
      <c r="Z19" s="7"/>
      <c r="AA19" s="10"/>
      <c r="AB19" s="902">
        <v>245</v>
      </c>
      <c r="AC19" s="903"/>
      <c r="AD19" s="904"/>
      <c r="AE19" s="912"/>
      <c r="AF19" s="916"/>
      <c r="AG19" s="917"/>
      <c r="AH19" s="49"/>
    </row>
    <row r="20" spans="1:34" ht="39" customHeight="1" thickBot="1">
      <c r="A20" s="896"/>
      <c r="B20" s="899"/>
      <c r="C20" s="884"/>
      <c r="D20" s="876"/>
      <c r="E20" s="879"/>
      <c r="F20" s="884"/>
      <c r="G20" s="901"/>
      <c r="H20" s="901"/>
      <c r="I20" s="882"/>
      <c r="J20" s="876"/>
      <c r="K20" s="874"/>
      <c r="L20" s="884"/>
      <c r="M20" s="876"/>
      <c r="N20" s="876"/>
      <c r="O20" s="884"/>
      <c r="P20" s="876"/>
      <c r="Q20" s="874"/>
      <c r="R20" s="884"/>
      <c r="S20" s="876"/>
      <c r="T20" s="874"/>
      <c r="U20" s="886" t="s">
        <v>255</v>
      </c>
      <c r="V20" s="875" t="s">
        <v>245</v>
      </c>
      <c r="W20" s="873" t="s">
        <v>246</v>
      </c>
      <c r="X20" s="9" t="s">
        <v>254</v>
      </c>
      <c r="Y20" s="7" t="s">
        <v>239</v>
      </c>
      <c r="Z20" s="7"/>
      <c r="AA20" s="10"/>
      <c r="AB20" s="902">
        <v>244</v>
      </c>
      <c r="AC20" s="903"/>
      <c r="AD20" s="904"/>
      <c r="AE20" s="912"/>
      <c r="AF20" s="916"/>
      <c r="AG20" s="917"/>
      <c r="AH20" s="49"/>
    </row>
    <row r="21" spans="1:34" ht="39" customHeight="1" thickBot="1">
      <c r="A21" s="896"/>
      <c r="B21" s="899"/>
      <c r="C21" s="884"/>
      <c r="D21" s="876"/>
      <c r="E21" s="879"/>
      <c r="F21" s="884"/>
      <c r="G21" s="901"/>
      <c r="H21" s="901"/>
      <c r="I21" s="882"/>
      <c r="J21" s="876"/>
      <c r="K21" s="874"/>
      <c r="L21" s="884"/>
      <c r="M21" s="876"/>
      <c r="N21" s="876"/>
      <c r="O21" s="884"/>
      <c r="P21" s="876"/>
      <c r="Q21" s="874"/>
      <c r="R21" s="884"/>
      <c r="S21" s="876"/>
      <c r="T21" s="874"/>
      <c r="U21" s="884"/>
      <c r="V21" s="876"/>
      <c r="W21" s="874"/>
      <c r="X21" s="5" t="s">
        <v>255</v>
      </c>
      <c r="Y21" s="7" t="s">
        <v>239</v>
      </c>
      <c r="Z21" s="7"/>
      <c r="AA21" s="10"/>
      <c r="AB21" s="902">
        <v>245</v>
      </c>
      <c r="AC21" s="903"/>
      <c r="AD21" s="904"/>
      <c r="AE21" s="912"/>
      <c r="AF21" s="916"/>
      <c r="AG21" s="917"/>
      <c r="AH21" s="49"/>
    </row>
    <row r="22" spans="1:34" ht="16.5" thickBot="1">
      <c r="A22" s="896"/>
      <c r="B22" s="899"/>
      <c r="C22" s="884"/>
      <c r="D22" s="876"/>
      <c r="E22" s="879"/>
      <c r="F22" s="884"/>
      <c r="G22" s="901"/>
      <c r="H22" s="901"/>
      <c r="I22" s="883"/>
      <c r="J22" s="877"/>
      <c r="K22" s="889"/>
      <c r="L22" s="885"/>
      <c r="M22" s="877"/>
      <c r="N22" s="877"/>
      <c r="O22" s="885"/>
      <c r="P22" s="876"/>
      <c r="Q22" s="874"/>
      <c r="R22" s="9" t="s">
        <v>255</v>
      </c>
      <c r="S22" s="30" t="s">
        <v>239</v>
      </c>
      <c r="T22" s="7"/>
      <c r="U22" s="10"/>
      <c r="V22" s="10"/>
      <c r="W22" s="7"/>
      <c r="X22" s="10"/>
      <c r="Y22" s="10"/>
      <c r="Z22" s="7"/>
      <c r="AA22" s="10"/>
      <c r="AB22" s="902">
        <v>291</v>
      </c>
      <c r="AC22" s="903"/>
      <c r="AD22" s="904"/>
      <c r="AE22" s="912"/>
      <c r="AF22" s="916"/>
      <c r="AG22" s="917"/>
      <c r="AH22" s="49"/>
    </row>
    <row r="23" spans="1:34" ht="41.25" customHeight="1" thickBot="1">
      <c r="A23" s="896"/>
      <c r="B23" s="899"/>
      <c r="C23" s="884"/>
      <c r="D23" s="876"/>
      <c r="E23" s="879"/>
      <c r="F23" s="884"/>
      <c r="G23" s="901"/>
      <c r="H23" s="901"/>
      <c r="I23" s="881" t="s">
        <v>255</v>
      </c>
      <c r="J23" s="875" t="s">
        <v>234</v>
      </c>
      <c r="K23" s="873" t="s">
        <v>236</v>
      </c>
      <c r="L23" s="886" t="s">
        <v>254</v>
      </c>
      <c r="M23" s="875" t="s">
        <v>235</v>
      </c>
      <c r="N23" s="873" t="s">
        <v>237</v>
      </c>
      <c r="O23" s="886" t="s">
        <v>254</v>
      </c>
      <c r="P23" s="875" t="s">
        <v>238</v>
      </c>
      <c r="Q23" s="873" t="s">
        <v>258</v>
      </c>
      <c r="R23" s="9" t="s">
        <v>254</v>
      </c>
      <c r="S23" s="10" t="s">
        <v>239</v>
      </c>
      <c r="T23" s="10"/>
      <c r="U23" s="10"/>
      <c r="V23" s="10"/>
      <c r="W23" s="10"/>
      <c r="X23" s="10"/>
      <c r="Y23" s="10"/>
      <c r="Z23" s="10"/>
      <c r="AA23" s="10"/>
      <c r="AB23" s="902">
        <v>241</v>
      </c>
      <c r="AC23" s="903"/>
      <c r="AD23" s="904"/>
      <c r="AE23" s="912"/>
      <c r="AF23" s="916"/>
      <c r="AG23" s="917"/>
      <c r="AH23" s="49"/>
    </row>
    <row r="24" spans="1:34" ht="41.25" customHeight="1" thickBot="1">
      <c r="A24" s="896"/>
      <c r="B24" s="899"/>
      <c r="C24" s="884"/>
      <c r="D24" s="876"/>
      <c r="E24" s="879"/>
      <c r="F24" s="884"/>
      <c r="G24" s="901"/>
      <c r="H24" s="901"/>
      <c r="I24" s="882"/>
      <c r="J24" s="876"/>
      <c r="K24" s="874"/>
      <c r="L24" s="884"/>
      <c r="M24" s="876"/>
      <c r="N24" s="874"/>
      <c r="O24" s="885"/>
      <c r="P24" s="877"/>
      <c r="Q24" s="889"/>
      <c r="R24" s="9" t="s">
        <v>255</v>
      </c>
      <c r="S24" s="10" t="s">
        <v>239</v>
      </c>
      <c r="T24" s="10"/>
      <c r="U24" s="10"/>
      <c r="V24" s="10"/>
      <c r="W24" s="10"/>
      <c r="X24" s="10"/>
      <c r="Y24" s="10"/>
      <c r="Z24" s="10"/>
      <c r="AA24" s="10"/>
      <c r="AB24" s="902">
        <v>242</v>
      </c>
      <c r="AC24" s="903"/>
      <c r="AD24" s="904"/>
      <c r="AE24" s="912"/>
      <c r="AF24" s="916"/>
      <c r="AG24" s="917"/>
      <c r="AH24" s="49"/>
    </row>
    <row r="25" spans="1:34" ht="37.5" customHeight="1" thickBot="1">
      <c r="A25" s="896"/>
      <c r="B25" s="899"/>
      <c r="C25" s="884"/>
      <c r="D25" s="876"/>
      <c r="E25" s="879"/>
      <c r="F25" s="884"/>
      <c r="G25" s="901"/>
      <c r="H25" s="901"/>
      <c r="I25" s="882"/>
      <c r="J25" s="876"/>
      <c r="K25" s="874"/>
      <c r="L25" s="884"/>
      <c r="M25" s="876"/>
      <c r="N25" s="874"/>
      <c r="O25" s="886" t="s">
        <v>255</v>
      </c>
      <c r="P25" s="875" t="s">
        <v>240</v>
      </c>
      <c r="Q25" s="873" t="s">
        <v>247</v>
      </c>
      <c r="R25" s="886" t="s">
        <v>254</v>
      </c>
      <c r="S25" s="875" t="s">
        <v>241</v>
      </c>
      <c r="T25" s="873" t="s">
        <v>242</v>
      </c>
      <c r="U25" s="886" t="s">
        <v>254</v>
      </c>
      <c r="V25" s="875" t="s">
        <v>243</v>
      </c>
      <c r="W25" s="873" t="s">
        <v>244</v>
      </c>
      <c r="X25" s="10" t="s">
        <v>254</v>
      </c>
      <c r="Y25" s="30" t="s">
        <v>239</v>
      </c>
      <c r="Z25" s="7"/>
      <c r="AA25" s="10"/>
      <c r="AB25" s="902">
        <v>243</v>
      </c>
      <c r="AC25" s="903"/>
      <c r="AD25" s="904"/>
      <c r="AE25" s="912"/>
      <c r="AF25" s="916"/>
      <c r="AG25" s="917"/>
      <c r="AH25" s="49"/>
    </row>
    <row r="26" spans="1:34" ht="37.5" customHeight="1" thickBot="1">
      <c r="A26" s="896"/>
      <c r="B26" s="899"/>
      <c r="C26" s="884"/>
      <c r="D26" s="876"/>
      <c r="E26" s="879"/>
      <c r="F26" s="884"/>
      <c r="G26" s="901"/>
      <c r="H26" s="901"/>
      <c r="I26" s="882"/>
      <c r="J26" s="876"/>
      <c r="K26" s="874"/>
      <c r="L26" s="884"/>
      <c r="M26" s="876"/>
      <c r="N26" s="874"/>
      <c r="O26" s="884"/>
      <c r="P26" s="876"/>
      <c r="Q26" s="874"/>
      <c r="R26" s="884"/>
      <c r="S26" s="876"/>
      <c r="T26" s="874"/>
      <c r="U26" s="884"/>
      <c r="V26" s="876"/>
      <c r="W26" s="874"/>
      <c r="X26" s="5" t="s">
        <v>255</v>
      </c>
      <c r="Y26" s="30" t="s">
        <v>239</v>
      </c>
      <c r="Z26" s="7"/>
      <c r="AA26" s="10"/>
      <c r="AB26" s="902">
        <v>245</v>
      </c>
      <c r="AC26" s="903"/>
      <c r="AD26" s="904"/>
      <c r="AE26" s="912"/>
      <c r="AF26" s="916"/>
      <c r="AG26" s="917"/>
      <c r="AH26" s="49"/>
    </row>
    <row r="27" spans="1:34" ht="37.5" customHeight="1" thickBot="1">
      <c r="A27" s="896"/>
      <c r="B27" s="899"/>
      <c r="C27" s="884"/>
      <c r="D27" s="876"/>
      <c r="E27" s="879"/>
      <c r="F27" s="884"/>
      <c r="G27" s="901"/>
      <c r="H27" s="901"/>
      <c r="I27" s="882"/>
      <c r="J27" s="876"/>
      <c r="K27" s="874"/>
      <c r="L27" s="884"/>
      <c r="M27" s="876"/>
      <c r="N27" s="874"/>
      <c r="O27" s="884"/>
      <c r="P27" s="876"/>
      <c r="Q27" s="874"/>
      <c r="R27" s="884"/>
      <c r="S27" s="876"/>
      <c r="T27" s="874"/>
      <c r="U27" s="886" t="s">
        <v>255</v>
      </c>
      <c r="V27" s="875" t="s">
        <v>245</v>
      </c>
      <c r="W27" s="873" t="s">
        <v>246</v>
      </c>
      <c r="X27" s="9" t="s">
        <v>254</v>
      </c>
      <c r="Y27" s="7" t="s">
        <v>239</v>
      </c>
      <c r="Z27" s="7"/>
      <c r="AA27" s="10"/>
      <c r="AB27" s="902">
        <v>244</v>
      </c>
      <c r="AC27" s="903"/>
      <c r="AD27" s="904"/>
      <c r="AE27" s="912"/>
      <c r="AF27" s="916"/>
      <c r="AG27" s="917"/>
      <c r="AH27" s="49"/>
    </row>
    <row r="28" spans="1:34" ht="37.5" customHeight="1" thickBot="1">
      <c r="A28" s="896"/>
      <c r="B28" s="899"/>
      <c r="C28" s="884"/>
      <c r="D28" s="876"/>
      <c r="E28" s="879"/>
      <c r="F28" s="884"/>
      <c r="G28" s="901"/>
      <c r="H28" s="901"/>
      <c r="I28" s="882"/>
      <c r="J28" s="876"/>
      <c r="K28" s="874"/>
      <c r="L28" s="884"/>
      <c r="M28" s="876"/>
      <c r="N28" s="874"/>
      <c r="O28" s="884"/>
      <c r="P28" s="876"/>
      <c r="Q28" s="874"/>
      <c r="R28" s="884"/>
      <c r="S28" s="876"/>
      <c r="T28" s="874"/>
      <c r="U28" s="884"/>
      <c r="V28" s="876"/>
      <c r="W28" s="874"/>
      <c r="X28" s="5" t="s">
        <v>255</v>
      </c>
      <c r="Y28" s="7" t="s">
        <v>239</v>
      </c>
      <c r="Z28" s="7"/>
      <c r="AA28" s="10"/>
      <c r="AB28" s="902">
        <v>245</v>
      </c>
      <c r="AC28" s="903"/>
      <c r="AD28" s="904"/>
      <c r="AE28" s="912"/>
      <c r="AF28" s="916"/>
      <c r="AG28" s="917"/>
      <c r="AH28" s="49"/>
    </row>
    <row r="29" spans="1:34" ht="16.5" thickBot="1">
      <c r="A29" s="896"/>
      <c r="B29" s="899"/>
      <c r="C29" s="884"/>
      <c r="D29" s="876"/>
      <c r="E29" s="879"/>
      <c r="F29" s="884"/>
      <c r="G29" s="901"/>
      <c r="H29" s="901"/>
      <c r="I29" s="882"/>
      <c r="J29" s="876"/>
      <c r="K29" s="874"/>
      <c r="L29" s="885"/>
      <c r="M29" s="877"/>
      <c r="N29" s="889"/>
      <c r="O29" s="885"/>
      <c r="P29" s="876"/>
      <c r="Q29" s="874"/>
      <c r="R29" s="9" t="s">
        <v>255</v>
      </c>
      <c r="S29" s="30" t="s">
        <v>239</v>
      </c>
      <c r="T29" s="7"/>
      <c r="U29" s="10"/>
      <c r="V29" s="10"/>
      <c r="W29" s="7"/>
      <c r="X29" s="10"/>
      <c r="Y29" s="10"/>
      <c r="Z29" s="7"/>
      <c r="AA29" s="10"/>
      <c r="AB29" s="902">
        <v>291</v>
      </c>
      <c r="AC29" s="903"/>
      <c r="AD29" s="904"/>
      <c r="AE29" s="912"/>
      <c r="AF29" s="916"/>
      <c r="AG29" s="917"/>
      <c r="AH29" s="49"/>
    </row>
    <row r="30" spans="1:34" ht="33.75" customHeight="1" thickBot="1">
      <c r="A30" s="896"/>
      <c r="B30" s="899"/>
      <c r="C30" s="884"/>
      <c r="D30" s="876"/>
      <c r="E30" s="879"/>
      <c r="F30" s="884"/>
      <c r="G30" s="901"/>
      <c r="H30" s="901"/>
      <c r="I30" s="882"/>
      <c r="J30" s="876"/>
      <c r="K30" s="874"/>
      <c r="L30" s="886" t="s">
        <v>255</v>
      </c>
      <c r="M30" s="875" t="s">
        <v>240</v>
      </c>
      <c r="N30" s="873" t="s">
        <v>247</v>
      </c>
      <c r="O30" s="886" t="s">
        <v>254</v>
      </c>
      <c r="P30" s="875" t="s">
        <v>241</v>
      </c>
      <c r="Q30" s="873" t="s">
        <v>242</v>
      </c>
      <c r="R30" s="886" t="s">
        <v>254</v>
      </c>
      <c r="S30" s="875" t="s">
        <v>243</v>
      </c>
      <c r="T30" s="873" t="s">
        <v>244</v>
      </c>
      <c r="U30" s="10" t="s">
        <v>254</v>
      </c>
      <c r="V30" s="30" t="s">
        <v>239</v>
      </c>
      <c r="W30" s="7"/>
      <c r="X30" s="10"/>
      <c r="Y30" s="10"/>
      <c r="Z30" s="10"/>
      <c r="AA30" s="10"/>
      <c r="AB30" s="902">
        <v>243</v>
      </c>
      <c r="AC30" s="903"/>
      <c r="AD30" s="904"/>
      <c r="AE30" s="912"/>
      <c r="AF30" s="916"/>
      <c r="AG30" s="917"/>
      <c r="AH30" s="49"/>
    </row>
    <row r="31" spans="1:34" ht="33.75" customHeight="1" thickBot="1">
      <c r="A31" s="896"/>
      <c r="B31" s="899"/>
      <c r="C31" s="884"/>
      <c r="D31" s="876"/>
      <c r="E31" s="879"/>
      <c r="F31" s="884"/>
      <c r="G31" s="901"/>
      <c r="H31" s="901"/>
      <c r="I31" s="882"/>
      <c r="J31" s="876"/>
      <c r="K31" s="874"/>
      <c r="L31" s="884"/>
      <c r="M31" s="876"/>
      <c r="N31" s="874"/>
      <c r="O31" s="884"/>
      <c r="P31" s="876"/>
      <c r="Q31" s="874"/>
      <c r="R31" s="884"/>
      <c r="S31" s="876"/>
      <c r="T31" s="874"/>
      <c r="U31" s="5" t="s">
        <v>255</v>
      </c>
      <c r="V31" s="30" t="s">
        <v>239</v>
      </c>
      <c r="W31" s="7"/>
      <c r="X31" s="10"/>
      <c r="Y31" s="10"/>
      <c r="Z31" s="10"/>
      <c r="AA31" s="10"/>
      <c r="AB31" s="902">
        <v>245</v>
      </c>
      <c r="AC31" s="903"/>
      <c r="AD31" s="904"/>
      <c r="AE31" s="912"/>
      <c r="AF31" s="916"/>
      <c r="AG31" s="917"/>
      <c r="AH31" s="49"/>
    </row>
    <row r="32" spans="1:34" ht="26.25" customHeight="1" thickBot="1">
      <c r="A32" s="896"/>
      <c r="B32" s="899"/>
      <c r="C32" s="884"/>
      <c r="D32" s="876"/>
      <c r="E32" s="879"/>
      <c r="F32" s="884"/>
      <c r="G32" s="901"/>
      <c r="H32" s="901"/>
      <c r="I32" s="882"/>
      <c r="J32" s="876"/>
      <c r="K32" s="874"/>
      <c r="L32" s="884"/>
      <c r="M32" s="876"/>
      <c r="N32" s="874"/>
      <c r="O32" s="884"/>
      <c r="P32" s="876"/>
      <c r="Q32" s="874"/>
      <c r="R32" s="886" t="s">
        <v>255</v>
      </c>
      <c r="S32" s="875" t="s">
        <v>245</v>
      </c>
      <c r="T32" s="873" t="s">
        <v>246</v>
      </c>
      <c r="U32" s="9" t="s">
        <v>254</v>
      </c>
      <c r="V32" s="7" t="s">
        <v>239</v>
      </c>
      <c r="W32" s="7"/>
      <c r="X32" s="10"/>
      <c r="Y32" s="10"/>
      <c r="Z32" s="10"/>
      <c r="AA32" s="10"/>
      <c r="AB32" s="902">
        <v>244</v>
      </c>
      <c r="AC32" s="903"/>
      <c r="AD32" s="904"/>
      <c r="AE32" s="912"/>
      <c r="AF32" s="916"/>
      <c r="AG32" s="917"/>
      <c r="AH32" s="49"/>
    </row>
    <row r="33" spans="1:34" ht="26.25" customHeight="1" thickBot="1">
      <c r="A33" s="896"/>
      <c r="B33" s="899"/>
      <c r="C33" s="884"/>
      <c r="D33" s="876"/>
      <c r="E33" s="879"/>
      <c r="F33" s="884"/>
      <c r="G33" s="901"/>
      <c r="H33" s="901"/>
      <c r="I33" s="882"/>
      <c r="J33" s="876"/>
      <c r="K33" s="874"/>
      <c r="L33" s="884"/>
      <c r="M33" s="876"/>
      <c r="N33" s="874"/>
      <c r="O33" s="884"/>
      <c r="P33" s="876"/>
      <c r="Q33" s="874"/>
      <c r="R33" s="884"/>
      <c r="S33" s="876"/>
      <c r="T33" s="874"/>
      <c r="U33" s="5" t="s">
        <v>255</v>
      </c>
      <c r="V33" s="7" t="s">
        <v>239</v>
      </c>
      <c r="W33" s="7"/>
      <c r="X33" s="10"/>
      <c r="Y33" s="10"/>
      <c r="Z33" s="10"/>
      <c r="AA33" s="10"/>
      <c r="AB33" s="902">
        <v>245</v>
      </c>
      <c r="AC33" s="903"/>
      <c r="AD33" s="904"/>
      <c r="AE33" s="912"/>
      <c r="AF33" s="916"/>
      <c r="AG33" s="917"/>
      <c r="AH33" s="49"/>
    </row>
    <row r="34" spans="1:34" ht="16.5" thickBot="1">
      <c r="A34" s="896"/>
      <c r="B34" s="899"/>
      <c r="C34" s="885"/>
      <c r="D34" s="877"/>
      <c r="E34" s="880"/>
      <c r="F34" s="885"/>
      <c r="G34" s="888"/>
      <c r="H34" s="888"/>
      <c r="I34" s="883"/>
      <c r="J34" s="877"/>
      <c r="K34" s="889"/>
      <c r="L34" s="885"/>
      <c r="M34" s="877"/>
      <c r="N34" s="889"/>
      <c r="O34" s="9" t="s">
        <v>255</v>
      </c>
      <c r="P34" s="30" t="s">
        <v>239</v>
      </c>
      <c r="Q34" s="7"/>
      <c r="R34" s="10"/>
      <c r="S34" s="10"/>
      <c r="T34" s="7"/>
      <c r="U34" s="10"/>
      <c r="V34" s="10"/>
      <c r="W34" s="7"/>
      <c r="X34" s="10"/>
      <c r="Y34" s="10"/>
      <c r="Z34" s="10"/>
      <c r="AA34" s="10"/>
      <c r="AB34" s="902">
        <v>291</v>
      </c>
      <c r="AC34" s="903"/>
      <c r="AD34" s="904"/>
      <c r="AE34" s="912"/>
      <c r="AF34" s="916"/>
      <c r="AG34" s="917"/>
      <c r="AH34" s="49"/>
    </row>
    <row r="35" spans="1:34" ht="16.5" thickBot="1">
      <c r="A35" s="897"/>
      <c r="B35" s="900"/>
      <c r="C35" s="34" t="s">
        <v>255</v>
      </c>
      <c r="D35" s="33" t="s">
        <v>239</v>
      </c>
      <c r="E35" s="32"/>
      <c r="F35" s="13"/>
      <c r="G35" s="50"/>
      <c r="H35" s="36"/>
      <c r="I35" s="11"/>
      <c r="J35" s="36"/>
      <c r="K35" s="36"/>
      <c r="L35" s="6"/>
      <c r="M35" s="36"/>
      <c r="N35" s="36"/>
      <c r="O35" s="6"/>
      <c r="P35" s="36"/>
      <c r="Q35" s="36"/>
      <c r="R35" s="6"/>
      <c r="S35" s="36"/>
      <c r="T35" s="36"/>
      <c r="U35" s="6"/>
      <c r="V35" s="36"/>
      <c r="W35" s="36"/>
      <c r="X35" s="6"/>
      <c r="Y35" s="36"/>
      <c r="Z35" s="36"/>
      <c r="AA35" s="6"/>
      <c r="AB35" s="902" t="s">
        <v>212</v>
      </c>
      <c r="AC35" s="903"/>
      <c r="AD35" s="904"/>
      <c r="AE35" s="913"/>
      <c r="AF35" s="918"/>
      <c r="AG35" s="919"/>
      <c r="AH35" s="49"/>
    </row>
    <row r="37" ht="13.5" thickBot="1"/>
    <row r="38" spans="1:33" ht="12.75">
      <c r="A38" s="890" t="s">
        <v>221</v>
      </c>
      <c r="B38" s="891"/>
      <c r="C38" s="892"/>
      <c r="D38" s="890" t="s">
        <v>222</v>
      </c>
      <c r="E38" s="891"/>
      <c r="F38" s="892"/>
      <c r="G38" s="890" t="s">
        <v>223</v>
      </c>
      <c r="H38" s="891"/>
      <c r="I38" s="892"/>
      <c r="J38" s="890" t="s">
        <v>228</v>
      </c>
      <c r="K38" s="891"/>
      <c r="L38" s="892"/>
      <c r="M38" s="890" t="s">
        <v>249</v>
      </c>
      <c r="N38" s="891"/>
      <c r="O38" s="892"/>
      <c r="P38" s="890" t="s">
        <v>250</v>
      </c>
      <c r="Q38" s="891"/>
      <c r="R38" s="892"/>
      <c r="S38" s="890" t="s">
        <v>251</v>
      </c>
      <c r="T38" s="891"/>
      <c r="U38" s="892"/>
      <c r="V38" s="890" t="s">
        <v>252</v>
      </c>
      <c r="W38" s="891"/>
      <c r="X38" s="892"/>
      <c r="Y38" s="890" t="s">
        <v>253</v>
      </c>
      <c r="Z38" s="891"/>
      <c r="AA38" s="892"/>
      <c r="AB38" s="908" t="s">
        <v>214</v>
      </c>
      <c r="AC38" s="909"/>
      <c r="AD38" s="909"/>
      <c r="AE38" s="909"/>
      <c r="AF38" s="909"/>
      <c r="AG38" s="910"/>
    </row>
    <row r="39" spans="1:33" ht="12.75">
      <c r="A39" s="893"/>
      <c r="B39" s="874"/>
      <c r="C39" s="879"/>
      <c r="D39" s="893"/>
      <c r="E39" s="874"/>
      <c r="F39" s="879"/>
      <c r="G39" s="893"/>
      <c r="H39" s="874"/>
      <c r="I39" s="879"/>
      <c r="J39" s="893"/>
      <c r="K39" s="874"/>
      <c r="L39" s="879"/>
      <c r="M39" s="893"/>
      <c r="N39" s="874"/>
      <c r="O39" s="879"/>
      <c r="P39" s="893"/>
      <c r="Q39" s="874"/>
      <c r="R39" s="879"/>
      <c r="S39" s="893"/>
      <c r="T39" s="874"/>
      <c r="U39" s="879"/>
      <c r="V39" s="893"/>
      <c r="W39" s="874"/>
      <c r="X39" s="879"/>
      <c r="Y39" s="893"/>
      <c r="Z39" s="874"/>
      <c r="AA39" s="879"/>
      <c r="AB39" s="905" t="s">
        <v>256</v>
      </c>
      <c r="AC39" s="906"/>
      <c r="AD39" s="906"/>
      <c r="AE39" s="906"/>
      <c r="AF39" s="906"/>
      <c r="AG39" s="907"/>
    </row>
    <row r="40" spans="1:33" ht="12.75">
      <c r="A40" s="893"/>
      <c r="B40" s="874"/>
      <c r="C40" s="879"/>
      <c r="D40" s="893"/>
      <c r="E40" s="874"/>
      <c r="F40" s="879"/>
      <c r="G40" s="893"/>
      <c r="H40" s="874"/>
      <c r="I40" s="879"/>
      <c r="J40" s="893"/>
      <c r="K40" s="874"/>
      <c r="L40" s="879"/>
      <c r="M40" s="893"/>
      <c r="N40" s="874"/>
      <c r="O40" s="879"/>
      <c r="P40" s="893"/>
      <c r="Q40" s="874"/>
      <c r="R40" s="879"/>
      <c r="S40" s="893"/>
      <c r="T40" s="874"/>
      <c r="U40" s="879"/>
      <c r="V40" s="893"/>
      <c r="W40" s="874"/>
      <c r="X40" s="879"/>
      <c r="Y40" s="893"/>
      <c r="Z40" s="874"/>
      <c r="AA40" s="879"/>
      <c r="AB40" s="41" t="s">
        <v>257</v>
      </c>
      <c r="AC40" s="42" t="s">
        <v>215</v>
      </c>
      <c r="AD40" s="42" t="s">
        <v>216</v>
      </c>
      <c r="AE40" s="42" t="s">
        <v>217</v>
      </c>
      <c r="AF40" s="37">
        <v>-1</v>
      </c>
      <c r="AG40" s="43" t="s">
        <v>248</v>
      </c>
    </row>
    <row r="41" spans="1:33" ht="13.5" thickBot="1">
      <c r="A41" s="894"/>
      <c r="B41" s="889"/>
      <c r="C41" s="880"/>
      <c r="D41" s="894"/>
      <c r="E41" s="889"/>
      <c r="F41" s="880"/>
      <c r="G41" s="894"/>
      <c r="H41" s="889"/>
      <c r="I41" s="880"/>
      <c r="J41" s="894"/>
      <c r="K41" s="889"/>
      <c r="L41" s="880"/>
      <c r="M41" s="894"/>
      <c r="N41" s="889"/>
      <c r="O41" s="880"/>
      <c r="P41" s="894"/>
      <c r="Q41" s="889"/>
      <c r="R41" s="880"/>
      <c r="S41" s="894"/>
      <c r="T41" s="889"/>
      <c r="U41" s="880"/>
      <c r="V41" s="894"/>
      <c r="W41" s="889"/>
      <c r="X41" s="880"/>
      <c r="Y41" s="894"/>
      <c r="Z41" s="889"/>
      <c r="AA41" s="880"/>
      <c r="AB41" s="44" t="s">
        <v>218</v>
      </c>
      <c r="AC41" s="44"/>
      <c r="AD41" s="44"/>
      <c r="AE41" s="44"/>
      <c r="AF41" s="37" t="s">
        <v>212</v>
      </c>
      <c r="AG41" s="38" t="s">
        <v>259</v>
      </c>
    </row>
    <row r="42" spans="1:34" ht="39" customHeight="1" thickBot="1">
      <c r="A42" s="895" t="s">
        <v>263</v>
      </c>
      <c r="B42" s="898" t="s">
        <v>262</v>
      </c>
      <c r="C42" s="886" t="s">
        <v>254</v>
      </c>
      <c r="D42" s="875" t="s">
        <v>219</v>
      </c>
      <c r="E42" s="878" t="s">
        <v>220</v>
      </c>
      <c r="F42" s="881" t="s">
        <v>254</v>
      </c>
      <c r="G42" s="875" t="s">
        <v>224</v>
      </c>
      <c r="H42" s="875" t="s">
        <v>225</v>
      </c>
      <c r="I42" s="886" t="s">
        <v>254</v>
      </c>
      <c r="J42" s="875" t="s">
        <v>226</v>
      </c>
      <c r="K42" s="873" t="s">
        <v>227</v>
      </c>
      <c r="L42" s="9" t="s">
        <v>254</v>
      </c>
      <c r="M42" s="10" t="s">
        <v>239</v>
      </c>
      <c r="N42" s="40"/>
      <c r="O42" s="10"/>
      <c r="P42" s="10"/>
      <c r="Q42" s="10"/>
      <c r="R42" s="10"/>
      <c r="S42" s="10"/>
      <c r="T42" s="10"/>
      <c r="U42" s="10"/>
      <c r="V42" s="4"/>
      <c r="W42" s="4"/>
      <c r="X42" s="4"/>
      <c r="Y42" s="4"/>
      <c r="Z42" s="4"/>
      <c r="AA42" s="4"/>
      <c r="AB42" s="19">
        <v>238</v>
      </c>
      <c r="AC42" s="20">
        <v>129</v>
      </c>
      <c r="AD42" s="16">
        <v>1005</v>
      </c>
      <c r="AE42" s="23">
        <v>9234</v>
      </c>
      <c r="AF42" s="14">
        <v>207</v>
      </c>
      <c r="AG42" s="15">
        <v>4</v>
      </c>
      <c r="AH42" s="49">
        <f>SUM(AB42:AG42)</f>
        <v>10817</v>
      </c>
    </row>
    <row r="43" spans="1:34" ht="39" customHeight="1" thickBot="1">
      <c r="A43" s="896"/>
      <c r="B43" s="899"/>
      <c r="C43" s="884"/>
      <c r="D43" s="876"/>
      <c r="E43" s="879"/>
      <c r="F43" s="882"/>
      <c r="G43" s="876"/>
      <c r="H43" s="876"/>
      <c r="I43" s="884"/>
      <c r="J43" s="876"/>
      <c r="K43" s="874"/>
      <c r="L43" s="5" t="s">
        <v>255</v>
      </c>
      <c r="M43" s="29" t="s">
        <v>239</v>
      </c>
      <c r="N43" s="27"/>
      <c r="O43" s="10"/>
      <c r="P43" s="27"/>
      <c r="Q43" s="27"/>
      <c r="R43" s="10"/>
      <c r="S43" s="27"/>
      <c r="T43" s="27"/>
      <c r="U43" s="10"/>
      <c r="V43" s="7"/>
      <c r="W43" s="7"/>
      <c r="X43" s="10"/>
      <c r="Y43" s="7"/>
      <c r="Z43" s="7"/>
      <c r="AA43" s="10"/>
      <c r="AB43" s="19">
        <v>215</v>
      </c>
      <c r="AC43" s="26">
        <v>13</v>
      </c>
      <c r="AD43" s="20">
        <v>22</v>
      </c>
      <c r="AE43" s="24">
        <v>13</v>
      </c>
      <c r="AF43" s="21">
        <v>0</v>
      </c>
      <c r="AG43" s="22">
        <v>0</v>
      </c>
      <c r="AH43" s="49">
        <f aca="true" t="shared" si="0" ref="AH43:AH73">SUM(AB43:AG43)</f>
        <v>263</v>
      </c>
    </row>
    <row r="44" spans="1:34" ht="40.5" customHeight="1" thickBot="1">
      <c r="A44" s="896"/>
      <c r="B44" s="899"/>
      <c r="C44" s="884"/>
      <c r="D44" s="876"/>
      <c r="E44" s="879"/>
      <c r="F44" s="882"/>
      <c r="G44" s="876"/>
      <c r="H44" s="876"/>
      <c r="I44" s="886" t="s">
        <v>255</v>
      </c>
      <c r="J44" s="887" t="s">
        <v>231</v>
      </c>
      <c r="K44" s="873" t="s">
        <v>232</v>
      </c>
      <c r="L44" s="9" t="s">
        <v>254</v>
      </c>
      <c r="M44" s="10" t="s">
        <v>239</v>
      </c>
      <c r="N44" s="10"/>
      <c r="O44" s="10"/>
      <c r="P44" s="10"/>
      <c r="Q44" s="10"/>
      <c r="R44" s="10"/>
      <c r="S44" s="10"/>
      <c r="T44" s="10"/>
      <c r="U44" s="10"/>
      <c r="V44" s="10"/>
      <c r="W44" s="10"/>
      <c r="X44" s="10"/>
      <c r="Y44" s="10"/>
      <c r="Z44" s="10"/>
      <c r="AA44" s="10"/>
      <c r="AB44" s="19">
        <v>215</v>
      </c>
      <c r="AC44" s="26">
        <v>53</v>
      </c>
      <c r="AD44" s="20">
        <v>19</v>
      </c>
      <c r="AE44" s="24">
        <v>4</v>
      </c>
      <c r="AF44" s="21">
        <v>5</v>
      </c>
      <c r="AG44" s="22">
        <v>0</v>
      </c>
      <c r="AH44" s="49">
        <f t="shared" si="0"/>
        <v>296</v>
      </c>
    </row>
    <row r="45" spans="1:34" ht="40.5" customHeight="1" thickBot="1">
      <c r="A45" s="896"/>
      <c r="B45" s="899"/>
      <c r="C45" s="884"/>
      <c r="D45" s="876"/>
      <c r="E45" s="879"/>
      <c r="F45" s="883"/>
      <c r="G45" s="876"/>
      <c r="H45" s="876"/>
      <c r="I45" s="884"/>
      <c r="J45" s="888"/>
      <c r="K45" s="874"/>
      <c r="L45" s="5" t="s">
        <v>255</v>
      </c>
      <c r="M45" s="29" t="s">
        <v>239</v>
      </c>
      <c r="N45" s="27"/>
      <c r="O45" s="10"/>
      <c r="P45" s="27"/>
      <c r="Q45" s="27"/>
      <c r="R45" s="10"/>
      <c r="S45" s="27"/>
      <c r="T45" s="27"/>
      <c r="U45" s="10"/>
      <c r="V45" s="27"/>
      <c r="W45" s="27"/>
      <c r="X45" s="10"/>
      <c r="Y45" s="7"/>
      <c r="Z45" s="7"/>
      <c r="AA45" s="10"/>
      <c r="AB45" s="19">
        <v>14</v>
      </c>
      <c r="AC45" s="26">
        <v>3</v>
      </c>
      <c r="AD45" s="20">
        <v>0</v>
      </c>
      <c r="AE45" s="24">
        <v>0</v>
      </c>
      <c r="AF45" s="21">
        <v>0</v>
      </c>
      <c r="AG45" s="22">
        <v>0</v>
      </c>
      <c r="AH45" s="49">
        <f t="shared" si="0"/>
        <v>17</v>
      </c>
    </row>
    <row r="46" spans="1:34" ht="39" customHeight="1" thickBot="1">
      <c r="A46" s="896"/>
      <c r="B46" s="899"/>
      <c r="C46" s="884"/>
      <c r="D46" s="876"/>
      <c r="E46" s="879"/>
      <c r="F46" s="884" t="s">
        <v>255</v>
      </c>
      <c r="G46" s="887" t="s">
        <v>233</v>
      </c>
      <c r="H46" s="887" t="s">
        <v>260</v>
      </c>
      <c r="I46" s="881" t="s">
        <v>254</v>
      </c>
      <c r="J46" s="875" t="s">
        <v>229</v>
      </c>
      <c r="K46" s="873" t="s">
        <v>230</v>
      </c>
      <c r="L46" s="886" t="s">
        <v>254</v>
      </c>
      <c r="M46" s="875" t="s">
        <v>231</v>
      </c>
      <c r="N46" s="873" t="s">
        <v>232</v>
      </c>
      <c r="O46" s="9" t="s">
        <v>254</v>
      </c>
      <c r="P46" s="10" t="s">
        <v>239</v>
      </c>
      <c r="Q46" s="10"/>
      <c r="R46" s="10"/>
      <c r="S46" s="10"/>
      <c r="T46" s="10"/>
      <c r="U46" s="10"/>
      <c r="V46" s="10"/>
      <c r="W46" s="10"/>
      <c r="X46" s="10"/>
      <c r="Y46" s="10"/>
      <c r="Z46" s="10"/>
      <c r="AA46" s="10"/>
      <c r="AB46" s="19">
        <v>686</v>
      </c>
      <c r="AC46" s="26">
        <v>62</v>
      </c>
      <c r="AD46" s="20">
        <v>8</v>
      </c>
      <c r="AE46" s="24">
        <v>27</v>
      </c>
      <c r="AF46" s="21">
        <v>8</v>
      </c>
      <c r="AG46" s="22">
        <v>0</v>
      </c>
      <c r="AH46" s="49">
        <f t="shared" si="0"/>
        <v>791</v>
      </c>
    </row>
    <row r="47" spans="1:34" ht="39" customHeight="1" thickBot="1">
      <c r="A47" s="896"/>
      <c r="B47" s="899"/>
      <c r="C47" s="884"/>
      <c r="D47" s="876"/>
      <c r="E47" s="879"/>
      <c r="F47" s="884"/>
      <c r="G47" s="901"/>
      <c r="H47" s="901"/>
      <c r="I47" s="882"/>
      <c r="J47" s="876"/>
      <c r="K47" s="874"/>
      <c r="L47" s="884"/>
      <c r="M47" s="876"/>
      <c r="N47" s="874"/>
      <c r="O47" s="5" t="s">
        <v>255</v>
      </c>
      <c r="P47" s="10" t="s">
        <v>239</v>
      </c>
      <c r="Q47" s="10"/>
      <c r="R47" s="10"/>
      <c r="S47" s="10"/>
      <c r="T47" s="10"/>
      <c r="U47" s="10"/>
      <c r="V47" s="10"/>
      <c r="W47" s="10"/>
      <c r="X47" s="10"/>
      <c r="Y47" s="10"/>
      <c r="Z47" s="8"/>
      <c r="AA47" s="10"/>
      <c r="AB47" s="19">
        <v>39</v>
      </c>
      <c r="AC47" s="26">
        <v>2</v>
      </c>
      <c r="AD47" s="20">
        <v>0</v>
      </c>
      <c r="AE47" s="24">
        <v>0</v>
      </c>
      <c r="AF47" s="21">
        <v>0</v>
      </c>
      <c r="AG47" s="22">
        <v>0</v>
      </c>
      <c r="AH47" s="49">
        <f t="shared" si="0"/>
        <v>41</v>
      </c>
    </row>
    <row r="48" spans="1:34" ht="33.75" customHeight="1" thickBot="1">
      <c r="A48" s="896"/>
      <c r="B48" s="899"/>
      <c r="C48" s="884"/>
      <c r="D48" s="876"/>
      <c r="E48" s="879"/>
      <c r="F48" s="884"/>
      <c r="G48" s="901"/>
      <c r="H48" s="901"/>
      <c r="I48" s="882"/>
      <c r="J48" s="876"/>
      <c r="K48" s="874"/>
      <c r="L48" s="886" t="s">
        <v>255</v>
      </c>
      <c r="M48" s="875" t="s">
        <v>234</v>
      </c>
      <c r="N48" s="875" t="s">
        <v>236</v>
      </c>
      <c r="O48" s="886" t="s">
        <v>254</v>
      </c>
      <c r="P48" s="887" t="s">
        <v>235</v>
      </c>
      <c r="Q48" s="887" t="s">
        <v>237</v>
      </c>
      <c r="R48" s="881" t="s">
        <v>254</v>
      </c>
      <c r="S48" s="887" t="s">
        <v>261</v>
      </c>
      <c r="T48" s="887" t="s">
        <v>258</v>
      </c>
      <c r="U48" s="10" t="s">
        <v>254</v>
      </c>
      <c r="V48" s="31" t="s">
        <v>239</v>
      </c>
      <c r="W48" s="7"/>
      <c r="X48" s="10"/>
      <c r="Y48" s="7"/>
      <c r="Z48" s="7"/>
      <c r="AA48" s="10"/>
      <c r="AB48" s="19">
        <v>1037</v>
      </c>
      <c r="AC48" s="26">
        <v>45</v>
      </c>
      <c r="AD48" s="26">
        <v>15</v>
      </c>
      <c r="AE48" s="24">
        <v>7</v>
      </c>
      <c r="AF48" s="21">
        <v>5</v>
      </c>
      <c r="AG48" s="22">
        <v>0</v>
      </c>
      <c r="AH48" s="49">
        <f t="shared" si="0"/>
        <v>1109</v>
      </c>
    </row>
    <row r="49" spans="1:34" ht="33.75" customHeight="1" thickBot="1">
      <c r="A49" s="896"/>
      <c r="B49" s="899"/>
      <c r="C49" s="884"/>
      <c r="D49" s="876"/>
      <c r="E49" s="879"/>
      <c r="F49" s="884"/>
      <c r="G49" s="901"/>
      <c r="H49" s="901"/>
      <c r="I49" s="882"/>
      <c r="J49" s="876"/>
      <c r="K49" s="874"/>
      <c r="L49" s="884"/>
      <c r="M49" s="876"/>
      <c r="N49" s="876"/>
      <c r="O49" s="884"/>
      <c r="P49" s="901"/>
      <c r="Q49" s="901"/>
      <c r="R49" s="883"/>
      <c r="S49" s="888"/>
      <c r="T49" s="888"/>
      <c r="U49" s="10" t="s">
        <v>255</v>
      </c>
      <c r="V49" s="31" t="s">
        <v>239</v>
      </c>
      <c r="W49" s="7"/>
      <c r="X49" s="10"/>
      <c r="Y49" s="7"/>
      <c r="Z49" s="7"/>
      <c r="AA49" s="10"/>
      <c r="AB49" s="19">
        <v>100</v>
      </c>
      <c r="AC49" s="26">
        <v>3</v>
      </c>
      <c r="AD49" s="20">
        <v>1</v>
      </c>
      <c r="AE49" s="24">
        <v>0</v>
      </c>
      <c r="AF49" s="21">
        <v>0</v>
      </c>
      <c r="AG49" s="22">
        <v>0</v>
      </c>
      <c r="AH49" s="49">
        <f t="shared" si="0"/>
        <v>104</v>
      </c>
    </row>
    <row r="50" spans="1:34" ht="39" customHeight="1" thickBot="1">
      <c r="A50" s="896"/>
      <c r="B50" s="899"/>
      <c r="C50" s="884"/>
      <c r="D50" s="876"/>
      <c r="E50" s="879"/>
      <c r="F50" s="884"/>
      <c r="G50" s="901"/>
      <c r="H50" s="901"/>
      <c r="I50" s="882"/>
      <c r="J50" s="876"/>
      <c r="K50" s="874"/>
      <c r="L50" s="884"/>
      <c r="M50" s="876"/>
      <c r="N50" s="876"/>
      <c r="O50" s="884"/>
      <c r="P50" s="901"/>
      <c r="Q50" s="901"/>
      <c r="R50" s="881" t="s">
        <v>255</v>
      </c>
      <c r="S50" s="875" t="s">
        <v>240</v>
      </c>
      <c r="T50" s="873" t="s">
        <v>247</v>
      </c>
      <c r="U50" s="886" t="s">
        <v>254</v>
      </c>
      <c r="V50" s="875" t="s">
        <v>241</v>
      </c>
      <c r="W50" s="873" t="s">
        <v>242</v>
      </c>
      <c r="X50" s="886" t="s">
        <v>254</v>
      </c>
      <c r="Y50" s="875" t="s">
        <v>243</v>
      </c>
      <c r="Z50" s="873" t="s">
        <v>244</v>
      </c>
      <c r="AA50" s="10" t="s">
        <v>254</v>
      </c>
      <c r="AB50" s="19">
        <v>14</v>
      </c>
      <c r="AC50" s="26">
        <v>0</v>
      </c>
      <c r="AD50" s="20">
        <v>1</v>
      </c>
      <c r="AE50" s="24">
        <v>0</v>
      </c>
      <c r="AF50" s="21">
        <v>0</v>
      </c>
      <c r="AG50" s="22">
        <v>0</v>
      </c>
      <c r="AH50" s="49">
        <f t="shared" si="0"/>
        <v>15</v>
      </c>
    </row>
    <row r="51" spans="1:34" ht="39" customHeight="1" thickBot="1">
      <c r="A51" s="896"/>
      <c r="B51" s="899"/>
      <c r="C51" s="884"/>
      <c r="D51" s="876"/>
      <c r="E51" s="879"/>
      <c r="F51" s="884"/>
      <c r="G51" s="901"/>
      <c r="H51" s="901"/>
      <c r="I51" s="882"/>
      <c r="J51" s="876"/>
      <c r="K51" s="874"/>
      <c r="L51" s="884"/>
      <c r="M51" s="876"/>
      <c r="N51" s="876"/>
      <c r="O51" s="884"/>
      <c r="P51" s="901"/>
      <c r="Q51" s="901"/>
      <c r="R51" s="882"/>
      <c r="S51" s="876"/>
      <c r="T51" s="874"/>
      <c r="U51" s="884"/>
      <c r="V51" s="876"/>
      <c r="W51" s="874"/>
      <c r="X51" s="884"/>
      <c r="Y51" s="876"/>
      <c r="Z51" s="874"/>
      <c r="AA51" s="5" t="s">
        <v>255</v>
      </c>
      <c r="AB51" s="19">
        <v>106</v>
      </c>
      <c r="AC51" s="26">
        <v>0</v>
      </c>
      <c r="AD51" s="20">
        <v>0</v>
      </c>
      <c r="AE51" s="24">
        <v>3</v>
      </c>
      <c r="AF51" s="21">
        <v>0</v>
      </c>
      <c r="AG51" s="22">
        <v>0</v>
      </c>
      <c r="AH51" s="49">
        <f t="shared" si="0"/>
        <v>109</v>
      </c>
    </row>
    <row r="52" spans="1:34" ht="36.75" customHeight="1" thickBot="1">
      <c r="A52" s="896"/>
      <c r="B52" s="899"/>
      <c r="C52" s="884"/>
      <c r="D52" s="876"/>
      <c r="E52" s="879"/>
      <c r="F52" s="884"/>
      <c r="G52" s="901"/>
      <c r="H52" s="901"/>
      <c r="I52" s="882"/>
      <c r="J52" s="876"/>
      <c r="K52" s="874"/>
      <c r="L52" s="884"/>
      <c r="M52" s="876"/>
      <c r="N52" s="876"/>
      <c r="O52" s="884"/>
      <c r="P52" s="901"/>
      <c r="Q52" s="901"/>
      <c r="R52" s="882"/>
      <c r="S52" s="876"/>
      <c r="T52" s="874"/>
      <c r="U52" s="884"/>
      <c r="V52" s="876"/>
      <c r="W52" s="874"/>
      <c r="X52" s="886" t="s">
        <v>255</v>
      </c>
      <c r="Y52" s="875" t="s">
        <v>245</v>
      </c>
      <c r="Z52" s="873" t="s">
        <v>246</v>
      </c>
      <c r="AA52" s="9" t="s">
        <v>254</v>
      </c>
      <c r="AB52" s="19">
        <v>6</v>
      </c>
      <c r="AC52" s="26">
        <v>0</v>
      </c>
      <c r="AD52" s="20">
        <v>0</v>
      </c>
      <c r="AE52" s="24">
        <v>1</v>
      </c>
      <c r="AF52" s="21">
        <v>0</v>
      </c>
      <c r="AG52" s="22">
        <v>0</v>
      </c>
      <c r="AH52" s="49">
        <f t="shared" si="0"/>
        <v>7</v>
      </c>
    </row>
    <row r="53" spans="1:34" ht="36.75" customHeight="1" thickBot="1">
      <c r="A53" s="896"/>
      <c r="B53" s="899"/>
      <c r="C53" s="884"/>
      <c r="D53" s="876"/>
      <c r="E53" s="879"/>
      <c r="F53" s="884"/>
      <c r="G53" s="901"/>
      <c r="H53" s="901"/>
      <c r="I53" s="882"/>
      <c r="J53" s="876"/>
      <c r="K53" s="874"/>
      <c r="L53" s="884"/>
      <c r="M53" s="876"/>
      <c r="N53" s="876"/>
      <c r="O53" s="884"/>
      <c r="P53" s="901"/>
      <c r="Q53" s="901"/>
      <c r="R53" s="882"/>
      <c r="S53" s="876"/>
      <c r="T53" s="874"/>
      <c r="U53" s="884"/>
      <c r="V53" s="876"/>
      <c r="W53" s="874"/>
      <c r="X53" s="884"/>
      <c r="Y53" s="876"/>
      <c r="Z53" s="874"/>
      <c r="AA53" s="5" t="s">
        <v>255</v>
      </c>
      <c r="AB53" s="19">
        <v>32</v>
      </c>
      <c r="AC53" s="26">
        <v>0</v>
      </c>
      <c r="AD53" s="20">
        <v>0</v>
      </c>
      <c r="AE53" s="24">
        <v>0</v>
      </c>
      <c r="AF53" s="21">
        <v>0</v>
      </c>
      <c r="AG53" s="22">
        <v>0</v>
      </c>
      <c r="AH53" s="49">
        <f t="shared" si="0"/>
        <v>32</v>
      </c>
    </row>
    <row r="54" spans="1:34" ht="13.5" thickBot="1">
      <c r="A54" s="896"/>
      <c r="B54" s="899"/>
      <c r="C54" s="884"/>
      <c r="D54" s="876"/>
      <c r="E54" s="879"/>
      <c r="F54" s="884"/>
      <c r="G54" s="901"/>
      <c r="H54" s="901"/>
      <c r="I54" s="882"/>
      <c r="J54" s="876"/>
      <c r="K54" s="874"/>
      <c r="L54" s="884"/>
      <c r="M54" s="876"/>
      <c r="N54" s="876"/>
      <c r="O54" s="885"/>
      <c r="P54" s="888"/>
      <c r="Q54" s="888"/>
      <c r="R54" s="883"/>
      <c r="S54" s="876"/>
      <c r="T54" s="874"/>
      <c r="U54" s="9" t="s">
        <v>255</v>
      </c>
      <c r="V54" s="30"/>
      <c r="W54" s="7"/>
      <c r="X54" s="10"/>
      <c r="Y54" s="10"/>
      <c r="Z54" s="7"/>
      <c r="AA54" s="10"/>
      <c r="AB54" s="19">
        <v>129</v>
      </c>
      <c r="AC54" s="26">
        <v>2</v>
      </c>
      <c r="AD54" s="20">
        <v>0</v>
      </c>
      <c r="AE54" s="24">
        <v>0</v>
      </c>
      <c r="AF54" s="21">
        <v>0</v>
      </c>
      <c r="AG54" s="22">
        <v>0</v>
      </c>
      <c r="AH54" s="49">
        <f t="shared" si="0"/>
        <v>131</v>
      </c>
    </row>
    <row r="55" spans="1:34" ht="42" customHeight="1" thickBot="1">
      <c r="A55" s="896"/>
      <c r="B55" s="899"/>
      <c r="C55" s="884"/>
      <c r="D55" s="876"/>
      <c r="E55" s="879"/>
      <c r="F55" s="884"/>
      <c r="G55" s="901"/>
      <c r="H55" s="901"/>
      <c r="I55" s="882"/>
      <c r="J55" s="876"/>
      <c r="K55" s="874"/>
      <c r="L55" s="884"/>
      <c r="M55" s="876"/>
      <c r="N55" s="876"/>
      <c r="O55" s="886" t="s">
        <v>255</v>
      </c>
      <c r="P55" s="875" t="s">
        <v>240</v>
      </c>
      <c r="Q55" s="873" t="s">
        <v>247</v>
      </c>
      <c r="R55" s="886" t="s">
        <v>254</v>
      </c>
      <c r="S55" s="875" t="s">
        <v>241</v>
      </c>
      <c r="T55" s="873" t="s">
        <v>242</v>
      </c>
      <c r="U55" s="886" t="s">
        <v>254</v>
      </c>
      <c r="V55" s="875" t="s">
        <v>243</v>
      </c>
      <c r="W55" s="873" t="s">
        <v>244</v>
      </c>
      <c r="X55" s="10" t="s">
        <v>254</v>
      </c>
      <c r="Y55" s="30" t="s">
        <v>239</v>
      </c>
      <c r="Z55" s="7"/>
      <c r="AA55" s="10"/>
      <c r="AB55" s="19">
        <v>3896</v>
      </c>
      <c r="AC55" s="26">
        <v>38</v>
      </c>
      <c r="AD55" s="20">
        <v>18</v>
      </c>
      <c r="AE55" s="24">
        <v>22</v>
      </c>
      <c r="AF55" s="21">
        <v>8</v>
      </c>
      <c r="AG55" s="22">
        <v>0</v>
      </c>
      <c r="AH55" s="49">
        <f t="shared" si="0"/>
        <v>3982</v>
      </c>
    </row>
    <row r="56" spans="1:34" ht="42" customHeight="1" thickBot="1">
      <c r="A56" s="896"/>
      <c r="B56" s="899"/>
      <c r="C56" s="884"/>
      <c r="D56" s="876"/>
      <c r="E56" s="879"/>
      <c r="F56" s="884"/>
      <c r="G56" s="901"/>
      <c r="H56" s="901"/>
      <c r="I56" s="882"/>
      <c r="J56" s="876"/>
      <c r="K56" s="874"/>
      <c r="L56" s="884"/>
      <c r="M56" s="876"/>
      <c r="N56" s="876"/>
      <c r="O56" s="884"/>
      <c r="P56" s="876"/>
      <c r="Q56" s="874"/>
      <c r="R56" s="884"/>
      <c r="S56" s="876"/>
      <c r="T56" s="874"/>
      <c r="U56" s="884"/>
      <c r="V56" s="876"/>
      <c r="W56" s="874"/>
      <c r="X56" s="5" t="s">
        <v>255</v>
      </c>
      <c r="Y56" s="30" t="s">
        <v>239</v>
      </c>
      <c r="Z56" s="7"/>
      <c r="AA56" s="10"/>
      <c r="AB56" s="19">
        <v>444</v>
      </c>
      <c r="AC56" s="26">
        <v>4</v>
      </c>
      <c r="AD56" s="20">
        <v>1</v>
      </c>
      <c r="AE56" s="24">
        <v>2</v>
      </c>
      <c r="AF56" s="21">
        <v>0</v>
      </c>
      <c r="AG56" s="22">
        <v>0</v>
      </c>
      <c r="AH56" s="49">
        <f t="shared" si="0"/>
        <v>451</v>
      </c>
    </row>
    <row r="57" spans="1:34" ht="39" customHeight="1" thickBot="1">
      <c r="A57" s="896"/>
      <c r="B57" s="899"/>
      <c r="C57" s="884"/>
      <c r="D57" s="876"/>
      <c r="E57" s="879"/>
      <c r="F57" s="884"/>
      <c r="G57" s="901"/>
      <c r="H57" s="901"/>
      <c r="I57" s="882"/>
      <c r="J57" s="876"/>
      <c r="K57" s="874"/>
      <c r="L57" s="884"/>
      <c r="M57" s="876"/>
      <c r="N57" s="876"/>
      <c r="O57" s="884"/>
      <c r="P57" s="876"/>
      <c r="Q57" s="874"/>
      <c r="R57" s="884"/>
      <c r="S57" s="876"/>
      <c r="T57" s="874"/>
      <c r="U57" s="886" t="s">
        <v>255</v>
      </c>
      <c r="V57" s="875" t="s">
        <v>245</v>
      </c>
      <c r="W57" s="873" t="s">
        <v>246</v>
      </c>
      <c r="X57" s="9" t="s">
        <v>254</v>
      </c>
      <c r="Y57" s="7" t="s">
        <v>239</v>
      </c>
      <c r="Z57" s="7"/>
      <c r="AA57" s="10"/>
      <c r="AB57" s="19">
        <v>419</v>
      </c>
      <c r="AC57" s="26">
        <v>5</v>
      </c>
      <c r="AD57" s="20">
        <v>1</v>
      </c>
      <c r="AE57" s="24">
        <v>3</v>
      </c>
      <c r="AF57" s="21">
        <v>1</v>
      </c>
      <c r="AG57" s="22">
        <v>0</v>
      </c>
      <c r="AH57" s="49">
        <f t="shared" si="0"/>
        <v>429</v>
      </c>
    </row>
    <row r="58" spans="1:34" ht="39" customHeight="1" thickBot="1">
      <c r="A58" s="896"/>
      <c r="B58" s="899"/>
      <c r="C58" s="884"/>
      <c r="D58" s="876"/>
      <c r="E58" s="879"/>
      <c r="F58" s="884"/>
      <c r="G58" s="901"/>
      <c r="H58" s="901"/>
      <c r="I58" s="882"/>
      <c r="J58" s="876"/>
      <c r="K58" s="874"/>
      <c r="L58" s="884"/>
      <c r="M58" s="876"/>
      <c r="N58" s="876"/>
      <c r="O58" s="884"/>
      <c r="P58" s="876"/>
      <c r="Q58" s="874"/>
      <c r="R58" s="884"/>
      <c r="S58" s="876"/>
      <c r="T58" s="874"/>
      <c r="U58" s="884"/>
      <c r="V58" s="876"/>
      <c r="W58" s="874"/>
      <c r="X58" s="5" t="s">
        <v>255</v>
      </c>
      <c r="Y58" s="7" t="s">
        <v>239</v>
      </c>
      <c r="Z58" s="7"/>
      <c r="AA58" s="10"/>
      <c r="AB58" s="19">
        <v>296</v>
      </c>
      <c r="AC58" s="26">
        <v>1</v>
      </c>
      <c r="AD58" s="20">
        <v>1</v>
      </c>
      <c r="AE58" s="24">
        <v>2</v>
      </c>
      <c r="AF58" s="21">
        <v>1</v>
      </c>
      <c r="AG58" s="22">
        <v>0</v>
      </c>
      <c r="AH58" s="49">
        <f t="shared" si="0"/>
        <v>301</v>
      </c>
    </row>
    <row r="59" spans="1:34" ht="13.5" thickBot="1">
      <c r="A59" s="896"/>
      <c r="B59" s="899"/>
      <c r="C59" s="884"/>
      <c r="D59" s="876"/>
      <c r="E59" s="879"/>
      <c r="F59" s="884"/>
      <c r="G59" s="901"/>
      <c r="H59" s="901"/>
      <c r="I59" s="883"/>
      <c r="J59" s="877"/>
      <c r="K59" s="889"/>
      <c r="L59" s="885"/>
      <c r="M59" s="877"/>
      <c r="N59" s="877"/>
      <c r="O59" s="885"/>
      <c r="P59" s="876"/>
      <c r="Q59" s="874"/>
      <c r="R59" s="9" t="s">
        <v>255</v>
      </c>
      <c r="S59" s="30" t="s">
        <v>239</v>
      </c>
      <c r="T59" s="7"/>
      <c r="U59" s="10"/>
      <c r="V59" s="10"/>
      <c r="W59" s="7"/>
      <c r="X59" s="10"/>
      <c r="Y59" s="10"/>
      <c r="Z59" s="7"/>
      <c r="AA59" s="10"/>
      <c r="AB59" s="19">
        <v>1233</v>
      </c>
      <c r="AC59" s="26">
        <v>12</v>
      </c>
      <c r="AD59" s="20">
        <v>5</v>
      </c>
      <c r="AE59" s="24">
        <v>5</v>
      </c>
      <c r="AF59" s="21">
        <v>2</v>
      </c>
      <c r="AG59" s="22">
        <v>0</v>
      </c>
      <c r="AH59" s="49">
        <f t="shared" si="0"/>
        <v>1257</v>
      </c>
    </row>
    <row r="60" spans="1:34" ht="41.25" customHeight="1" thickBot="1">
      <c r="A60" s="896"/>
      <c r="B60" s="899"/>
      <c r="C60" s="884"/>
      <c r="D60" s="876"/>
      <c r="E60" s="879"/>
      <c r="F60" s="884"/>
      <c r="G60" s="901"/>
      <c r="H60" s="901"/>
      <c r="I60" s="881" t="s">
        <v>255</v>
      </c>
      <c r="J60" s="875" t="s">
        <v>234</v>
      </c>
      <c r="K60" s="873" t="s">
        <v>236</v>
      </c>
      <c r="L60" s="886" t="s">
        <v>254</v>
      </c>
      <c r="M60" s="875" t="s">
        <v>235</v>
      </c>
      <c r="N60" s="873" t="s">
        <v>237</v>
      </c>
      <c r="O60" s="886" t="s">
        <v>254</v>
      </c>
      <c r="P60" s="875" t="s">
        <v>238</v>
      </c>
      <c r="Q60" s="873" t="s">
        <v>258</v>
      </c>
      <c r="R60" s="9" t="s">
        <v>254</v>
      </c>
      <c r="S60" s="10" t="s">
        <v>239</v>
      </c>
      <c r="T60" s="10"/>
      <c r="U60" s="10"/>
      <c r="V60" s="10"/>
      <c r="W60" s="10"/>
      <c r="X60" s="10"/>
      <c r="Y60" s="10"/>
      <c r="Z60" s="10"/>
      <c r="AA60" s="10"/>
      <c r="AB60" s="19">
        <v>15</v>
      </c>
      <c r="AC60" s="26">
        <v>152</v>
      </c>
      <c r="AD60" s="20">
        <v>370</v>
      </c>
      <c r="AE60" s="24">
        <v>137</v>
      </c>
      <c r="AF60" s="21">
        <v>19</v>
      </c>
      <c r="AG60" s="22">
        <v>0</v>
      </c>
      <c r="AH60" s="49">
        <f t="shared" si="0"/>
        <v>693</v>
      </c>
    </row>
    <row r="61" spans="1:34" ht="41.25" customHeight="1" thickBot="1">
      <c r="A61" s="896"/>
      <c r="B61" s="899"/>
      <c r="C61" s="884"/>
      <c r="D61" s="876"/>
      <c r="E61" s="879"/>
      <c r="F61" s="884"/>
      <c r="G61" s="901"/>
      <c r="H61" s="901"/>
      <c r="I61" s="882"/>
      <c r="J61" s="876"/>
      <c r="K61" s="874"/>
      <c r="L61" s="884"/>
      <c r="M61" s="876"/>
      <c r="N61" s="874"/>
      <c r="O61" s="885"/>
      <c r="P61" s="877"/>
      <c r="Q61" s="889"/>
      <c r="R61" s="9" t="s">
        <v>255</v>
      </c>
      <c r="S61" s="10" t="s">
        <v>239</v>
      </c>
      <c r="T61" s="10"/>
      <c r="U61" s="10"/>
      <c r="V61" s="10"/>
      <c r="W61" s="10"/>
      <c r="X61" s="10"/>
      <c r="Y61" s="10"/>
      <c r="Z61" s="10"/>
      <c r="AA61" s="10"/>
      <c r="AB61" s="19">
        <v>0</v>
      </c>
      <c r="AC61" s="26">
        <v>2</v>
      </c>
      <c r="AD61" s="20">
        <v>10</v>
      </c>
      <c r="AE61" s="24">
        <v>15</v>
      </c>
      <c r="AF61" s="21">
        <v>0</v>
      </c>
      <c r="AG61" s="22">
        <v>1</v>
      </c>
      <c r="AH61" s="49">
        <f t="shared" si="0"/>
        <v>28</v>
      </c>
    </row>
    <row r="62" spans="1:34" ht="37.5" customHeight="1" thickBot="1">
      <c r="A62" s="896"/>
      <c r="B62" s="899"/>
      <c r="C62" s="884"/>
      <c r="D62" s="876"/>
      <c r="E62" s="879"/>
      <c r="F62" s="884"/>
      <c r="G62" s="901"/>
      <c r="H62" s="901"/>
      <c r="I62" s="882"/>
      <c r="J62" s="876"/>
      <c r="K62" s="874"/>
      <c r="L62" s="884"/>
      <c r="M62" s="876"/>
      <c r="N62" s="874"/>
      <c r="O62" s="886" t="s">
        <v>255</v>
      </c>
      <c r="P62" s="875" t="s">
        <v>240</v>
      </c>
      <c r="Q62" s="873" t="s">
        <v>247</v>
      </c>
      <c r="R62" s="886" t="s">
        <v>254</v>
      </c>
      <c r="S62" s="875" t="s">
        <v>241</v>
      </c>
      <c r="T62" s="873" t="s">
        <v>242</v>
      </c>
      <c r="U62" s="886" t="s">
        <v>254</v>
      </c>
      <c r="V62" s="875" t="s">
        <v>243</v>
      </c>
      <c r="W62" s="873" t="s">
        <v>244</v>
      </c>
      <c r="X62" s="10" t="s">
        <v>254</v>
      </c>
      <c r="Y62" s="30" t="s">
        <v>239</v>
      </c>
      <c r="Z62" s="7"/>
      <c r="AA62" s="10"/>
      <c r="AB62" s="19">
        <v>0</v>
      </c>
      <c r="AC62" s="26">
        <v>1</v>
      </c>
      <c r="AD62" s="20">
        <v>3</v>
      </c>
      <c r="AE62" s="24">
        <v>0</v>
      </c>
      <c r="AF62" s="21">
        <v>0</v>
      </c>
      <c r="AG62" s="22">
        <v>0</v>
      </c>
      <c r="AH62" s="49">
        <f t="shared" si="0"/>
        <v>4</v>
      </c>
    </row>
    <row r="63" spans="1:34" ht="37.5" customHeight="1" thickBot="1">
      <c r="A63" s="896"/>
      <c r="B63" s="899"/>
      <c r="C63" s="884"/>
      <c r="D63" s="876"/>
      <c r="E63" s="879"/>
      <c r="F63" s="884"/>
      <c r="G63" s="901"/>
      <c r="H63" s="901"/>
      <c r="I63" s="882"/>
      <c r="J63" s="876"/>
      <c r="K63" s="874"/>
      <c r="L63" s="884"/>
      <c r="M63" s="876"/>
      <c r="N63" s="874"/>
      <c r="O63" s="884"/>
      <c r="P63" s="876"/>
      <c r="Q63" s="874"/>
      <c r="R63" s="884"/>
      <c r="S63" s="876"/>
      <c r="T63" s="874"/>
      <c r="U63" s="884"/>
      <c r="V63" s="876"/>
      <c r="W63" s="874"/>
      <c r="X63" s="5" t="s">
        <v>255</v>
      </c>
      <c r="Y63" s="30" t="s">
        <v>239</v>
      </c>
      <c r="Z63" s="7"/>
      <c r="AA63" s="10"/>
      <c r="AB63" s="19">
        <v>3</v>
      </c>
      <c r="AC63" s="26">
        <v>0</v>
      </c>
      <c r="AD63" s="20">
        <v>2</v>
      </c>
      <c r="AE63" s="24">
        <v>2</v>
      </c>
      <c r="AF63" s="21">
        <v>1</v>
      </c>
      <c r="AG63" s="22">
        <v>0</v>
      </c>
      <c r="AH63" s="49">
        <f t="shared" si="0"/>
        <v>8</v>
      </c>
    </row>
    <row r="64" spans="1:34" ht="37.5" customHeight="1" thickBot="1">
      <c r="A64" s="896"/>
      <c r="B64" s="899"/>
      <c r="C64" s="884"/>
      <c r="D64" s="876"/>
      <c r="E64" s="879"/>
      <c r="F64" s="884"/>
      <c r="G64" s="901"/>
      <c r="H64" s="901"/>
      <c r="I64" s="882"/>
      <c r="J64" s="876"/>
      <c r="K64" s="874"/>
      <c r="L64" s="884"/>
      <c r="M64" s="876"/>
      <c r="N64" s="874"/>
      <c r="O64" s="884"/>
      <c r="P64" s="876"/>
      <c r="Q64" s="874"/>
      <c r="R64" s="884"/>
      <c r="S64" s="876"/>
      <c r="T64" s="874"/>
      <c r="U64" s="886" t="s">
        <v>255</v>
      </c>
      <c r="V64" s="875" t="s">
        <v>245</v>
      </c>
      <c r="W64" s="873" t="s">
        <v>246</v>
      </c>
      <c r="X64" s="9" t="s">
        <v>254</v>
      </c>
      <c r="Y64" s="7" t="s">
        <v>239</v>
      </c>
      <c r="Z64" s="7"/>
      <c r="AA64" s="10"/>
      <c r="AB64" s="19">
        <v>0</v>
      </c>
      <c r="AC64" s="26">
        <v>0</v>
      </c>
      <c r="AD64" s="20">
        <v>0</v>
      </c>
      <c r="AE64" s="24">
        <v>1</v>
      </c>
      <c r="AF64" s="21">
        <v>0</v>
      </c>
      <c r="AG64" s="22">
        <v>0</v>
      </c>
      <c r="AH64" s="49">
        <f t="shared" si="0"/>
        <v>1</v>
      </c>
    </row>
    <row r="65" spans="1:34" ht="37.5" customHeight="1" thickBot="1">
      <c r="A65" s="896"/>
      <c r="B65" s="899"/>
      <c r="C65" s="884"/>
      <c r="D65" s="876"/>
      <c r="E65" s="879"/>
      <c r="F65" s="884"/>
      <c r="G65" s="901"/>
      <c r="H65" s="901"/>
      <c r="I65" s="882"/>
      <c r="J65" s="876"/>
      <c r="K65" s="874"/>
      <c r="L65" s="884"/>
      <c r="M65" s="876"/>
      <c r="N65" s="874"/>
      <c r="O65" s="884"/>
      <c r="P65" s="876"/>
      <c r="Q65" s="874"/>
      <c r="R65" s="884"/>
      <c r="S65" s="876"/>
      <c r="T65" s="874"/>
      <c r="U65" s="884"/>
      <c r="V65" s="876"/>
      <c r="W65" s="874"/>
      <c r="X65" s="5" t="s">
        <v>255</v>
      </c>
      <c r="Y65" s="7" t="s">
        <v>239</v>
      </c>
      <c r="Z65" s="7"/>
      <c r="AA65" s="10"/>
      <c r="AB65" s="19">
        <v>1</v>
      </c>
      <c r="AC65" s="26">
        <v>0</v>
      </c>
      <c r="AD65" s="20">
        <v>0</v>
      </c>
      <c r="AE65" s="24">
        <v>3</v>
      </c>
      <c r="AF65" s="21">
        <v>0</v>
      </c>
      <c r="AG65" s="22">
        <v>0</v>
      </c>
      <c r="AH65" s="49">
        <f t="shared" si="0"/>
        <v>4</v>
      </c>
    </row>
    <row r="66" spans="1:34" ht="13.5" thickBot="1">
      <c r="A66" s="896"/>
      <c r="B66" s="899"/>
      <c r="C66" s="884"/>
      <c r="D66" s="876"/>
      <c r="E66" s="879"/>
      <c r="F66" s="884"/>
      <c r="G66" s="901"/>
      <c r="H66" s="901"/>
      <c r="I66" s="882"/>
      <c r="J66" s="876"/>
      <c r="K66" s="874"/>
      <c r="L66" s="885"/>
      <c r="M66" s="877"/>
      <c r="N66" s="889"/>
      <c r="O66" s="885"/>
      <c r="P66" s="876"/>
      <c r="Q66" s="874"/>
      <c r="R66" s="9" t="s">
        <v>255</v>
      </c>
      <c r="S66" s="30" t="s">
        <v>239</v>
      </c>
      <c r="T66" s="7"/>
      <c r="U66" s="10"/>
      <c r="V66" s="10"/>
      <c r="W66" s="7"/>
      <c r="X66" s="10"/>
      <c r="Y66" s="10"/>
      <c r="Z66" s="7"/>
      <c r="AA66" s="10"/>
      <c r="AB66" s="19">
        <v>0</v>
      </c>
      <c r="AC66" s="26">
        <v>1</v>
      </c>
      <c r="AD66" s="20">
        <v>1</v>
      </c>
      <c r="AE66" s="24">
        <v>2</v>
      </c>
      <c r="AF66" s="21">
        <v>0</v>
      </c>
      <c r="AG66" s="22">
        <v>0</v>
      </c>
      <c r="AH66" s="49">
        <f t="shared" si="0"/>
        <v>4</v>
      </c>
    </row>
    <row r="67" spans="1:34" ht="33.75" customHeight="1" thickBot="1">
      <c r="A67" s="896"/>
      <c r="B67" s="899"/>
      <c r="C67" s="884"/>
      <c r="D67" s="876"/>
      <c r="E67" s="879"/>
      <c r="F67" s="884"/>
      <c r="G67" s="901"/>
      <c r="H67" s="901"/>
      <c r="I67" s="882"/>
      <c r="J67" s="876"/>
      <c r="K67" s="874"/>
      <c r="L67" s="886" t="s">
        <v>255</v>
      </c>
      <c r="M67" s="875" t="s">
        <v>240</v>
      </c>
      <c r="N67" s="873" t="s">
        <v>247</v>
      </c>
      <c r="O67" s="886" t="s">
        <v>254</v>
      </c>
      <c r="P67" s="875" t="s">
        <v>241</v>
      </c>
      <c r="Q67" s="873" t="s">
        <v>242</v>
      </c>
      <c r="R67" s="886" t="s">
        <v>254</v>
      </c>
      <c r="S67" s="875" t="s">
        <v>243</v>
      </c>
      <c r="T67" s="873" t="s">
        <v>244</v>
      </c>
      <c r="U67" s="10" t="s">
        <v>254</v>
      </c>
      <c r="V67" s="30" t="s">
        <v>239</v>
      </c>
      <c r="W67" s="7"/>
      <c r="X67" s="10"/>
      <c r="Y67" s="10"/>
      <c r="Z67" s="10"/>
      <c r="AA67" s="10"/>
      <c r="AB67" s="19">
        <v>54</v>
      </c>
      <c r="AC67" s="26">
        <v>257</v>
      </c>
      <c r="AD67" s="20">
        <v>382</v>
      </c>
      <c r="AE67" s="24">
        <v>80</v>
      </c>
      <c r="AF67" s="21">
        <v>24</v>
      </c>
      <c r="AG67" s="22">
        <v>0</v>
      </c>
      <c r="AH67" s="49">
        <f t="shared" si="0"/>
        <v>797</v>
      </c>
    </row>
    <row r="68" spans="1:34" ht="33.75" customHeight="1" thickBot="1">
      <c r="A68" s="896"/>
      <c r="B68" s="899"/>
      <c r="C68" s="884"/>
      <c r="D68" s="876"/>
      <c r="E68" s="879"/>
      <c r="F68" s="884"/>
      <c r="G68" s="901"/>
      <c r="H68" s="901"/>
      <c r="I68" s="882"/>
      <c r="J68" s="876"/>
      <c r="K68" s="874"/>
      <c r="L68" s="884"/>
      <c r="M68" s="876"/>
      <c r="N68" s="874"/>
      <c r="O68" s="884"/>
      <c r="P68" s="876"/>
      <c r="Q68" s="874"/>
      <c r="R68" s="884"/>
      <c r="S68" s="876"/>
      <c r="T68" s="874"/>
      <c r="U68" s="5" t="s">
        <v>255</v>
      </c>
      <c r="V68" s="30" t="s">
        <v>239</v>
      </c>
      <c r="W68" s="7"/>
      <c r="X68" s="10"/>
      <c r="Y68" s="10"/>
      <c r="Z68" s="10"/>
      <c r="AA68" s="10"/>
      <c r="AB68" s="19">
        <v>7</v>
      </c>
      <c r="AC68" s="26">
        <v>7</v>
      </c>
      <c r="AD68" s="20">
        <v>6</v>
      </c>
      <c r="AE68" s="24">
        <v>6</v>
      </c>
      <c r="AF68" s="21">
        <v>0</v>
      </c>
      <c r="AG68" s="22">
        <v>0</v>
      </c>
      <c r="AH68" s="49">
        <f t="shared" si="0"/>
        <v>26</v>
      </c>
    </row>
    <row r="69" spans="1:34" ht="26.25" customHeight="1" thickBot="1">
      <c r="A69" s="896"/>
      <c r="B69" s="899"/>
      <c r="C69" s="884"/>
      <c r="D69" s="876"/>
      <c r="E69" s="879"/>
      <c r="F69" s="884"/>
      <c r="G69" s="901"/>
      <c r="H69" s="901"/>
      <c r="I69" s="882"/>
      <c r="J69" s="876"/>
      <c r="K69" s="874"/>
      <c r="L69" s="884"/>
      <c r="M69" s="876"/>
      <c r="N69" s="874"/>
      <c r="O69" s="884"/>
      <c r="P69" s="876"/>
      <c r="Q69" s="874"/>
      <c r="R69" s="886" t="s">
        <v>255</v>
      </c>
      <c r="S69" s="875" t="s">
        <v>245</v>
      </c>
      <c r="T69" s="873" t="s">
        <v>246</v>
      </c>
      <c r="U69" s="9" t="s">
        <v>254</v>
      </c>
      <c r="V69" s="7" t="s">
        <v>239</v>
      </c>
      <c r="W69" s="7"/>
      <c r="X69" s="10"/>
      <c r="Y69" s="10"/>
      <c r="Z69" s="10"/>
      <c r="AA69" s="10"/>
      <c r="AB69" s="19">
        <v>3</v>
      </c>
      <c r="AC69" s="26">
        <v>4</v>
      </c>
      <c r="AD69" s="20">
        <v>13</v>
      </c>
      <c r="AE69" s="24">
        <v>4</v>
      </c>
      <c r="AF69" s="21">
        <v>2</v>
      </c>
      <c r="AG69" s="22">
        <v>0</v>
      </c>
      <c r="AH69" s="49">
        <f t="shared" si="0"/>
        <v>26</v>
      </c>
    </row>
    <row r="70" spans="1:34" ht="26.25" customHeight="1" thickBot="1">
      <c r="A70" s="896"/>
      <c r="B70" s="899"/>
      <c r="C70" s="884"/>
      <c r="D70" s="876"/>
      <c r="E70" s="879"/>
      <c r="F70" s="884"/>
      <c r="G70" s="901"/>
      <c r="H70" s="901"/>
      <c r="I70" s="882"/>
      <c r="J70" s="876"/>
      <c r="K70" s="874"/>
      <c r="L70" s="884"/>
      <c r="M70" s="876"/>
      <c r="N70" s="874"/>
      <c r="O70" s="884"/>
      <c r="P70" s="876"/>
      <c r="Q70" s="874"/>
      <c r="R70" s="884"/>
      <c r="S70" s="876"/>
      <c r="T70" s="874"/>
      <c r="U70" s="5" t="s">
        <v>255</v>
      </c>
      <c r="V70" s="7" t="s">
        <v>239</v>
      </c>
      <c r="W70" s="7"/>
      <c r="X70" s="10"/>
      <c r="Y70" s="10"/>
      <c r="Z70" s="10"/>
      <c r="AA70" s="10"/>
      <c r="AB70" s="19">
        <v>2</v>
      </c>
      <c r="AC70" s="26">
        <v>3</v>
      </c>
      <c r="AD70" s="20">
        <v>2</v>
      </c>
      <c r="AE70" s="24">
        <v>1</v>
      </c>
      <c r="AF70" s="21">
        <v>0</v>
      </c>
      <c r="AG70" s="22">
        <v>0</v>
      </c>
      <c r="AH70" s="49">
        <f t="shared" si="0"/>
        <v>8</v>
      </c>
    </row>
    <row r="71" spans="1:34" ht="13.5" thickBot="1">
      <c r="A71" s="896"/>
      <c r="B71" s="899"/>
      <c r="C71" s="885"/>
      <c r="D71" s="877"/>
      <c r="E71" s="880"/>
      <c r="F71" s="885"/>
      <c r="G71" s="888"/>
      <c r="H71" s="888"/>
      <c r="I71" s="883"/>
      <c r="J71" s="877"/>
      <c r="K71" s="889"/>
      <c r="L71" s="885"/>
      <c r="M71" s="877"/>
      <c r="N71" s="889"/>
      <c r="O71" s="9" t="s">
        <v>255</v>
      </c>
      <c r="P71" s="30" t="s">
        <v>239</v>
      </c>
      <c r="Q71" s="7"/>
      <c r="R71" s="10"/>
      <c r="S71" s="10"/>
      <c r="T71" s="7"/>
      <c r="U71" s="10"/>
      <c r="V71" s="10"/>
      <c r="W71" s="7"/>
      <c r="X71" s="10"/>
      <c r="Y71" s="10"/>
      <c r="Z71" s="10"/>
      <c r="AA71" s="10"/>
      <c r="AB71" s="19">
        <v>10</v>
      </c>
      <c r="AC71" s="26">
        <v>15</v>
      </c>
      <c r="AD71" s="20">
        <v>7</v>
      </c>
      <c r="AE71" s="24">
        <v>1</v>
      </c>
      <c r="AF71" s="21">
        <v>0</v>
      </c>
      <c r="AG71" s="22">
        <v>0</v>
      </c>
      <c r="AH71" s="49">
        <f t="shared" si="0"/>
        <v>33</v>
      </c>
    </row>
    <row r="72" spans="1:34" ht="13.5" thickBot="1">
      <c r="A72" s="897"/>
      <c r="B72" s="900"/>
      <c r="C72" s="34" t="s">
        <v>255</v>
      </c>
      <c r="D72" s="33" t="s">
        <v>239</v>
      </c>
      <c r="E72" s="32"/>
      <c r="F72" s="13"/>
      <c r="G72" s="50"/>
      <c r="H72" s="36"/>
      <c r="I72" s="11"/>
      <c r="J72" s="36"/>
      <c r="K72" s="36"/>
      <c r="L72" s="6"/>
      <c r="M72" s="36"/>
      <c r="N72" s="36"/>
      <c r="O72" s="6"/>
      <c r="P72" s="36"/>
      <c r="Q72" s="36"/>
      <c r="R72" s="6"/>
      <c r="S72" s="36"/>
      <c r="T72" s="36"/>
      <c r="U72" s="6"/>
      <c r="V72" s="36"/>
      <c r="W72" s="36"/>
      <c r="X72" s="6"/>
      <c r="Y72" s="36"/>
      <c r="Z72" s="36"/>
      <c r="AA72" s="6"/>
      <c r="AB72" s="19">
        <v>327</v>
      </c>
      <c r="AC72" s="26">
        <v>46</v>
      </c>
      <c r="AD72" s="20">
        <v>28</v>
      </c>
      <c r="AE72" s="25">
        <v>142</v>
      </c>
      <c r="AF72" s="17">
        <v>24</v>
      </c>
      <c r="AG72" s="18">
        <v>0</v>
      </c>
      <c r="AH72" s="49">
        <f t="shared" si="0"/>
        <v>567</v>
      </c>
    </row>
    <row r="73" spans="28:34" ht="13.5" thickBot="1">
      <c r="AB73" s="48">
        <f aca="true" t="shared" si="1" ref="AB73:AG73">SUM(AB42:AB72)</f>
        <v>9541</v>
      </c>
      <c r="AC73" s="48">
        <f t="shared" si="1"/>
        <v>860</v>
      </c>
      <c r="AD73" s="48">
        <f t="shared" si="1"/>
        <v>1921</v>
      </c>
      <c r="AE73" s="48">
        <f t="shared" si="1"/>
        <v>9717</v>
      </c>
      <c r="AF73" s="48">
        <f t="shared" si="1"/>
        <v>307</v>
      </c>
      <c r="AG73" s="48">
        <f t="shared" si="1"/>
        <v>5</v>
      </c>
      <c r="AH73" s="39">
        <f t="shared" si="0"/>
        <v>22351</v>
      </c>
    </row>
    <row r="74" spans="1:33" ht="12.75">
      <c r="A74" s="890" t="s">
        <v>221</v>
      </c>
      <c r="B74" s="891"/>
      <c r="C74" s="892"/>
      <c r="D74" s="890" t="s">
        <v>222</v>
      </c>
      <c r="E74" s="891"/>
      <c r="F74" s="892"/>
      <c r="G74" s="890" t="s">
        <v>223</v>
      </c>
      <c r="H74" s="891"/>
      <c r="I74" s="892"/>
      <c r="J74" s="890" t="s">
        <v>228</v>
      </c>
      <c r="K74" s="891"/>
      <c r="L74" s="892"/>
      <c r="M74" s="890" t="s">
        <v>249</v>
      </c>
      <c r="N74" s="891"/>
      <c r="O74" s="892"/>
      <c r="P74" s="890" t="s">
        <v>250</v>
      </c>
      <c r="Q74" s="891"/>
      <c r="R74" s="892"/>
      <c r="S74" s="890" t="s">
        <v>251</v>
      </c>
      <c r="T74" s="891"/>
      <c r="U74" s="892"/>
      <c r="V74" s="890" t="s">
        <v>252</v>
      </c>
      <c r="W74" s="891"/>
      <c r="X74" s="892"/>
      <c r="Y74" s="890" t="s">
        <v>253</v>
      </c>
      <c r="Z74" s="891"/>
      <c r="AA74" s="892"/>
      <c r="AB74" s="908" t="s">
        <v>214</v>
      </c>
      <c r="AC74" s="909"/>
      <c r="AD74" s="909"/>
      <c r="AE74" s="909"/>
      <c r="AF74" s="909"/>
      <c r="AG74" s="910"/>
    </row>
    <row r="75" spans="1:33" ht="12.75">
      <c r="A75" s="893"/>
      <c r="B75" s="874"/>
      <c r="C75" s="879"/>
      <c r="D75" s="893"/>
      <c r="E75" s="874"/>
      <c r="F75" s="879"/>
      <c r="G75" s="893"/>
      <c r="H75" s="874"/>
      <c r="I75" s="879"/>
      <c r="J75" s="893"/>
      <c r="K75" s="874"/>
      <c r="L75" s="879"/>
      <c r="M75" s="893"/>
      <c r="N75" s="874"/>
      <c r="O75" s="879"/>
      <c r="P75" s="893"/>
      <c r="Q75" s="874"/>
      <c r="R75" s="879"/>
      <c r="S75" s="893"/>
      <c r="T75" s="874"/>
      <c r="U75" s="879"/>
      <c r="V75" s="893"/>
      <c r="W75" s="874"/>
      <c r="X75" s="879"/>
      <c r="Y75" s="893"/>
      <c r="Z75" s="874"/>
      <c r="AA75" s="879"/>
      <c r="AB75" s="905" t="s">
        <v>256</v>
      </c>
      <c r="AC75" s="906"/>
      <c r="AD75" s="906"/>
      <c r="AE75" s="906"/>
      <c r="AF75" s="906"/>
      <c r="AG75" s="907"/>
    </row>
    <row r="76" spans="1:33" ht="12.75">
      <c r="A76" s="893"/>
      <c r="B76" s="874"/>
      <c r="C76" s="879"/>
      <c r="D76" s="893"/>
      <c r="E76" s="874"/>
      <c r="F76" s="879"/>
      <c r="G76" s="893"/>
      <c r="H76" s="874"/>
      <c r="I76" s="879"/>
      <c r="J76" s="893"/>
      <c r="K76" s="874"/>
      <c r="L76" s="879"/>
      <c r="M76" s="893"/>
      <c r="N76" s="874"/>
      <c r="O76" s="879"/>
      <c r="P76" s="893"/>
      <c r="Q76" s="874"/>
      <c r="R76" s="879"/>
      <c r="S76" s="893"/>
      <c r="T76" s="874"/>
      <c r="U76" s="879"/>
      <c r="V76" s="893"/>
      <c r="W76" s="874"/>
      <c r="X76" s="879"/>
      <c r="Y76" s="893"/>
      <c r="Z76" s="874"/>
      <c r="AA76" s="879"/>
      <c r="AB76" s="41" t="s">
        <v>257</v>
      </c>
      <c r="AC76" s="42" t="s">
        <v>215</v>
      </c>
      <c r="AD76" s="42" t="s">
        <v>216</v>
      </c>
      <c r="AE76" s="42" t="s">
        <v>217</v>
      </c>
      <c r="AF76" s="37">
        <v>-1</v>
      </c>
      <c r="AG76" s="43" t="s">
        <v>248</v>
      </c>
    </row>
    <row r="77" spans="1:33" ht="13.5" thickBot="1">
      <c r="A77" s="894"/>
      <c r="B77" s="889"/>
      <c r="C77" s="880"/>
      <c r="D77" s="894"/>
      <c r="E77" s="889"/>
      <c r="F77" s="880"/>
      <c r="G77" s="894"/>
      <c r="H77" s="889"/>
      <c r="I77" s="880"/>
      <c r="J77" s="894"/>
      <c r="K77" s="889"/>
      <c r="L77" s="880"/>
      <c r="M77" s="894"/>
      <c r="N77" s="889"/>
      <c r="O77" s="880"/>
      <c r="P77" s="894"/>
      <c r="Q77" s="889"/>
      <c r="R77" s="880"/>
      <c r="S77" s="894"/>
      <c r="T77" s="889"/>
      <c r="U77" s="880"/>
      <c r="V77" s="894"/>
      <c r="W77" s="889"/>
      <c r="X77" s="880"/>
      <c r="Y77" s="894"/>
      <c r="Z77" s="889"/>
      <c r="AA77" s="880"/>
      <c r="AB77" s="44" t="s">
        <v>218</v>
      </c>
      <c r="AC77" s="44"/>
      <c r="AD77" s="44"/>
      <c r="AE77" s="44"/>
      <c r="AF77" s="37" t="s">
        <v>212</v>
      </c>
      <c r="AG77" s="38" t="s">
        <v>259</v>
      </c>
    </row>
    <row r="78" spans="1:34" ht="39" customHeight="1" thickBot="1">
      <c r="A78" s="895" t="s">
        <v>263</v>
      </c>
      <c r="B78" s="898" t="s">
        <v>262</v>
      </c>
      <c r="C78" s="886" t="s">
        <v>254</v>
      </c>
      <c r="D78" s="875" t="s">
        <v>219</v>
      </c>
      <c r="E78" s="878" t="s">
        <v>220</v>
      </c>
      <c r="F78" s="881" t="s">
        <v>254</v>
      </c>
      <c r="G78" s="875" t="s">
        <v>224</v>
      </c>
      <c r="H78" s="875" t="s">
        <v>225</v>
      </c>
      <c r="I78" s="886" t="s">
        <v>254</v>
      </c>
      <c r="J78" s="875" t="s">
        <v>226</v>
      </c>
      <c r="K78" s="873" t="s">
        <v>227</v>
      </c>
      <c r="L78" s="9" t="s">
        <v>254</v>
      </c>
      <c r="M78" s="10" t="s">
        <v>239</v>
      </c>
      <c r="N78" s="40"/>
      <c r="O78" s="10"/>
      <c r="P78" s="10"/>
      <c r="Q78" s="10"/>
      <c r="R78" s="10"/>
      <c r="S78" s="10"/>
      <c r="T78" s="10"/>
      <c r="U78" s="10"/>
      <c r="V78" s="4"/>
      <c r="W78" s="4"/>
      <c r="X78" s="4"/>
      <c r="Y78" s="4"/>
      <c r="Z78" s="4"/>
      <c r="AA78" s="4"/>
      <c r="AB78" s="929">
        <f>SUM(AB42:AC42)</f>
        <v>367</v>
      </c>
      <c r="AC78" s="931"/>
      <c r="AD78" s="16">
        <f>AD42</f>
        <v>1005</v>
      </c>
      <c r="AE78" s="920">
        <f>SUM(AE42:AE72)</f>
        <v>9717</v>
      </c>
      <c r="AF78" s="923">
        <f>SUM(AF42:AG72)</f>
        <v>312</v>
      </c>
      <c r="AG78" s="924"/>
      <c r="AH78" s="49">
        <f>SUM(AB78:AG78)</f>
        <v>11401</v>
      </c>
    </row>
    <row r="79" spans="1:34" ht="39" customHeight="1" thickBot="1">
      <c r="A79" s="896"/>
      <c r="B79" s="899"/>
      <c r="C79" s="884"/>
      <c r="D79" s="876"/>
      <c r="E79" s="879"/>
      <c r="F79" s="882"/>
      <c r="G79" s="876"/>
      <c r="H79" s="876"/>
      <c r="I79" s="884"/>
      <c r="J79" s="876"/>
      <c r="K79" s="874"/>
      <c r="L79" s="5" t="s">
        <v>255</v>
      </c>
      <c r="M79" s="29" t="s">
        <v>239</v>
      </c>
      <c r="N79" s="27"/>
      <c r="O79" s="10"/>
      <c r="P79" s="27"/>
      <c r="Q79" s="27"/>
      <c r="R79" s="10"/>
      <c r="S79" s="27"/>
      <c r="T79" s="27"/>
      <c r="U79" s="10"/>
      <c r="V79" s="7"/>
      <c r="W79" s="7"/>
      <c r="X79" s="10"/>
      <c r="Y79" s="7"/>
      <c r="Z79" s="7"/>
      <c r="AA79" s="10"/>
      <c r="AB79" s="929">
        <f aca="true" t="shared" si="2" ref="AB79:AB108">SUM(AB43:AD43)</f>
        <v>250</v>
      </c>
      <c r="AC79" s="930"/>
      <c r="AD79" s="931"/>
      <c r="AE79" s="921"/>
      <c r="AF79" s="925"/>
      <c r="AG79" s="926"/>
      <c r="AH79" s="49">
        <f aca="true" t="shared" si="3" ref="AH79:AH108">SUM(AB79:AG79)</f>
        <v>250</v>
      </c>
    </row>
    <row r="80" spans="1:34" ht="40.5" customHeight="1" thickBot="1">
      <c r="A80" s="896"/>
      <c r="B80" s="899"/>
      <c r="C80" s="884"/>
      <c r="D80" s="876"/>
      <c r="E80" s="879"/>
      <c r="F80" s="882"/>
      <c r="G80" s="876"/>
      <c r="H80" s="876"/>
      <c r="I80" s="886" t="s">
        <v>255</v>
      </c>
      <c r="J80" s="887" t="s">
        <v>231</v>
      </c>
      <c r="K80" s="873" t="s">
        <v>232</v>
      </c>
      <c r="L80" s="9" t="s">
        <v>254</v>
      </c>
      <c r="M80" s="10" t="s">
        <v>239</v>
      </c>
      <c r="N80" s="10"/>
      <c r="O80" s="10"/>
      <c r="P80" s="10"/>
      <c r="Q80" s="10"/>
      <c r="R80" s="10"/>
      <c r="S80" s="10"/>
      <c r="T80" s="10"/>
      <c r="U80" s="10"/>
      <c r="V80" s="10"/>
      <c r="W80" s="10"/>
      <c r="X80" s="10"/>
      <c r="Y80" s="10"/>
      <c r="Z80" s="10"/>
      <c r="AA80" s="10"/>
      <c r="AB80" s="929">
        <f t="shared" si="2"/>
        <v>287</v>
      </c>
      <c r="AC80" s="930"/>
      <c r="AD80" s="931"/>
      <c r="AE80" s="921"/>
      <c r="AF80" s="925"/>
      <c r="AG80" s="926"/>
      <c r="AH80" s="49">
        <f t="shared" si="3"/>
        <v>287</v>
      </c>
    </row>
    <row r="81" spans="1:34" ht="40.5" customHeight="1" thickBot="1">
      <c r="A81" s="896"/>
      <c r="B81" s="899"/>
      <c r="C81" s="884"/>
      <c r="D81" s="876"/>
      <c r="E81" s="879"/>
      <c r="F81" s="883"/>
      <c r="G81" s="876"/>
      <c r="H81" s="876"/>
      <c r="I81" s="884"/>
      <c r="J81" s="888"/>
      <c r="K81" s="874"/>
      <c r="L81" s="5" t="s">
        <v>255</v>
      </c>
      <c r="M81" s="29" t="s">
        <v>239</v>
      </c>
      <c r="N81" s="27"/>
      <c r="O81" s="10"/>
      <c r="P81" s="27"/>
      <c r="Q81" s="27"/>
      <c r="R81" s="10"/>
      <c r="S81" s="27"/>
      <c r="T81" s="27"/>
      <c r="U81" s="10"/>
      <c r="V81" s="27"/>
      <c r="W81" s="27"/>
      <c r="X81" s="10"/>
      <c r="Y81" s="7"/>
      <c r="Z81" s="7"/>
      <c r="AA81" s="10"/>
      <c r="AB81" s="929">
        <f t="shared" si="2"/>
        <v>17</v>
      </c>
      <c r="AC81" s="930"/>
      <c r="AD81" s="931"/>
      <c r="AE81" s="921"/>
      <c r="AF81" s="925"/>
      <c r="AG81" s="926"/>
      <c r="AH81" s="49">
        <f t="shared" si="3"/>
        <v>17</v>
      </c>
    </row>
    <row r="82" spans="1:34" ht="39" customHeight="1" thickBot="1">
      <c r="A82" s="896"/>
      <c r="B82" s="899"/>
      <c r="C82" s="884"/>
      <c r="D82" s="876"/>
      <c r="E82" s="879"/>
      <c r="F82" s="884" t="s">
        <v>255</v>
      </c>
      <c r="G82" s="887" t="s">
        <v>233</v>
      </c>
      <c r="H82" s="887" t="s">
        <v>260</v>
      </c>
      <c r="I82" s="881" t="s">
        <v>254</v>
      </c>
      <c r="J82" s="875" t="s">
        <v>229</v>
      </c>
      <c r="K82" s="873" t="s">
        <v>230</v>
      </c>
      <c r="L82" s="886" t="s">
        <v>254</v>
      </c>
      <c r="M82" s="875" t="s">
        <v>231</v>
      </c>
      <c r="N82" s="873" t="s">
        <v>232</v>
      </c>
      <c r="O82" s="9" t="s">
        <v>254</v>
      </c>
      <c r="P82" s="10" t="s">
        <v>239</v>
      </c>
      <c r="Q82" s="10"/>
      <c r="R82" s="10"/>
      <c r="S82" s="10"/>
      <c r="T82" s="10"/>
      <c r="U82" s="10"/>
      <c r="V82" s="10"/>
      <c r="W82" s="10"/>
      <c r="X82" s="10"/>
      <c r="Y82" s="10"/>
      <c r="Z82" s="10"/>
      <c r="AA82" s="10"/>
      <c r="AB82" s="929">
        <f t="shared" si="2"/>
        <v>756</v>
      </c>
      <c r="AC82" s="930"/>
      <c r="AD82" s="931"/>
      <c r="AE82" s="921"/>
      <c r="AF82" s="925"/>
      <c r="AG82" s="926"/>
      <c r="AH82" s="49">
        <f t="shared" si="3"/>
        <v>756</v>
      </c>
    </row>
    <row r="83" spans="1:34" ht="39" customHeight="1" thickBot="1">
      <c r="A83" s="896"/>
      <c r="B83" s="899"/>
      <c r="C83" s="884"/>
      <c r="D83" s="876"/>
      <c r="E83" s="879"/>
      <c r="F83" s="884"/>
      <c r="G83" s="901"/>
      <c r="H83" s="901"/>
      <c r="I83" s="882"/>
      <c r="J83" s="876"/>
      <c r="K83" s="874"/>
      <c r="L83" s="884"/>
      <c r="M83" s="876"/>
      <c r="N83" s="874"/>
      <c r="O83" s="5" t="s">
        <v>255</v>
      </c>
      <c r="P83" s="10" t="s">
        <v>239</v>
      </c>
      <c r="Q83" s="10"/>
      <c r="R83" s="10"/>
      <c r="S83" s="10"/>
      <c r="T83" s="10"/>
      <c r="U83" s="10"/>
      <c r="V83" s="10"/>
      <c r="W83" s="10"/>
      <c r="X83" s="10"/>
      <c r="Y83" s="10"/>
      <c r="Z83" s="8"/>
      <c r="AA83" s="10"/>
      <c r="AB83" s="929">
        <f t="shared" si="2"/>
        <v>41</v>
      </c>
      <c r="AC83" s="930"/>
      <c r="AD83" s="931"/>
      <c r="AE83" s="921"/>
      <c r="AF83" s="925"/>
      <c r="AG83" s="926"/>
      <c r="AH83" s="49">
        <f t="shared" si="3"/>
        <v>41</v>
      </c>
    </row>
    <row r="84" spans="1:34" ht="33.75" customHeight="1" thickBot="1">
      <c r="A84" s="896"/>
      <c r="B84" s="899"/>
      <c r="C84" s="884"/>
      <c r="D84" s="876"/>
      <c r="E84" s="879"/>
      <c r="F84" s="884"/>
      <c r="G84" s="901"/>
      <c r="H84" s="901"/>
      <c r="I84" s="882"/>
      <c r="J84" s="876"/>
      <c r="K84" s="874"/>
      <c r="L84" s="886" t="s">
        <v>255</v>
      </c>
      <c r="M84" s="875" t="s">
        <v>234</v>
      </c>
      <c r="N84" s="875" t="s">
        <v>236</v>
      </c>
      <c r="O84" s="886" t="s">
        <v>254</v>
      </c>
      <c r="P84" s="887" t="s">
        <v>235</v>
      </c>
      <c r="Q84" s="887" t="s">
        <v>237</v>
      </c>
      <c r="R84" s="881" t="s">
        <v>254</v>
      </c>
      <c r="S84" s="887" t="s">
        <v>261</v>
      </c>
      <c r="T84" s="887" t="s">
        <v>258</v>
      </c>
      <c r="U84" s="10" t="s">
        <v>254</v>
      </c>
      <c r="V84" s="31" t="s">
        <v>239</v>
      </c>
      <c r="W84" s="7"/>
      <c r="X84" s="10"/>
      <c r="Y84" s="7"/>
      <c r="Z84" s="7"/>
      <c r="AA84" s="10"/>
      <c r="AB84" s="929">
        <f t="shared" si="2"/>
        <v>1097</v>
      </c>
      <c r="AC84" s="930"/>
      <c r="AD84" s="931"/>
      <c r="AE84" s="921"/>
      <c r="AF84" s="925"/>
      <c r="AG84" s="926"/>
      <c r="AH84" s="49">
        <f t="shared" si="3"/>
        <v>1097</v>
      </c>
    </row>
    <row r="85" spans="1:34" ht="33.75" customHeight="1" thickBot="1">
      <c r="A85" s="896"/>
      <c r="B85" s="899"/>
      <c r="C85" s="884"/>
      <c r="D85" s="876"/>
      <c r="E85" s="879"/>
      <c r="F85" s="884"/>
      <c r="G85" s="901"/>
      <c r="H85" s="901"/>
      <c r="I85" s="882"/>
      <c r="J85" s="876"/>
      <c r="K85" s="874"/>
      <c r="L85" s="884"/>
      <c r="M85" s="876"/>
      <c r="N85" s="876"/>
      <c r="O85" s="884"/>
      <c r="P85" s="901"/>
      <c r="Q85" s="901"/>
      <c r="R85" s="883"/>
      <c r="S85" s="888"/>
      <c r="T85" s="888"/>
      <c r="U85" s="10" t="s">
        <v>255</v>
      </c>
      <c r="V85" s="31" t="s">
        <v>239</v>
      </c>
      <c r="W85" s="7"/>
      <c r="X85" s="10"/>
      <c r="Y85" s="7"/>
      <c r="Z85" s="7"/>
      <c r="AA85" s="10"/>
      <c r="AB85" s="929">
        <f t="shared" si="2"/>
        <v>104</v>
      </c>
      <c r="AC85" s="930"/>
      <c r="AD85" s="931"/>
      <c r="AE85" s="921"/>
      <c r="AF85" s="925"/>
      <c r="AG85" s="926"/>
      <c r="AH85" s="49">
        <f t="shared" si="3"/>
        <v>104</v>
      </c>
    </row>
    <row r="86" spans="1:34" ht="39" customHeight="1" thickBot="1">
      <c r="A86" s="896"/>
      <c r="B86" s="899"/>
      <c r="C86" s="884"/>
      <c r="D86" s="876"/>
      <c r="E86" s="879"/>
      <c r="F86" s="884"/>
      <c r="G86" s="901"/>
      <c r="H86" s="901"/>
      <c r="I86" s="882"/>
      <c r="J86" s="876"/>
      <c r="K86" s="874"/>
      <c r="L86" s="884"/>
      <c r="M86" s="876"/>
      <c r="N86" s="876"/>
      <c r="O86" s="884"/>
      <c r="P86" s="901"/>
      <c r="Q86" s="901"/>
      <c r="R86" s="881" t="s">
        <v>255</v>
      </c>
      <c r="S86" s="875" t="s">
        <v>240</v>
      </c>
      <c r="T86" s="873" t="s">
        <v>247</v>
      </c>
      <c r="U86" s="886" t="s">
        <v>254</v>
      </c>
      <c r="V86" s="875" t="s">
        <v>241</v>
      </c>
      <c r="W86" s="873" t="s">
        <v>242</v>
      </c>
      <c r="X86" s="886" t="s">
        <v>254</v>
      </c>
      <c r="Y86" s="875" t="s">
        <v>243</v>
      </c>
      <c r="Z86" s="873" t="s">
        <v>244</v>
      </c>
      <c r="AA86" s="10" t="s">
        <v>254</v>
      </c>
      <c r="AB86" s="929">
        <f t="shared" si="2"/>
        <v>15</v>
      </c>
      <c r="AC86" s="930"/>
      <c r="AD86" s="931"/>
      <c r="AE86" s="921"/>
      <c r="AF86" s="925"/>
      <c r="AG86" s="926"/>
      <c r="AH86" s="49">
        <f t="shared" si="3"/>
        <v>15</v>
      </c>
    </row>
    <row r="87" spans="1:34" ht="39" customHeight="1" thickBot="1">
      <c r="A87" s="896"/>
      <c r="B87" s="899"/>
      <c r="C87" s="884"/>
      <c r="D87" s="876"/>
      <c r="E87" s="879"/>
      <c r="F87" s="884"/>
      <c r="G87" s="901"/>
      <c r="H87" s="901"/>
      <c r="I87" s="882"/>
      <c r="J87" s="876"/>
      <c r="K87" s="874"/>
      <c r="L87" s="884"/>
      <c r="M87" s="876"/>
      <c r="N87" s="876"/>
      <c r="O87" s="884"/>
      <c r="P87" s="901"/>
      <c r="Q87" s="901"/>
      <c r="R87" s="882"/>
      <c r="S87" s="876"/>
      <c r="T87" s="874"/>
      <c r="U87" s="884"/>
      <c r="V87" s="876"/>
      <c r="W87" s="874"/>
      <c r="X87" s="884"/>
      <c r="Y87" s="876"/>
      <c r="Z87" s="874"/>
      <c r="AA87" s="5" t="s">
        <v>255</v>
      </c>
      <c r="AB87" s="929">
        <f t="shared" si="2"/>
        <v>106</v>
      </c>
      <c r="AC87" s="930"/>
      <c r="AD87" s="931"/>
      <c r="AE87" s="921"/>
      <c r="AF87" s="925"/>
      <c r="AG87" s="926"/>
      <c r="AH87" s="49">
        <f t="shared" si="3"/>
        <v>106</v>
      </c>
    </row>
    <row r="88" spans="1:34" ht="36.75" customHeight="1" thickBot="1">
      <c r="A88" s="896"/>
      <c r="B88" s="899"/>
      <c r="C88" s="884"/>
      <c r="D88" s="876"/>
      <c r="E88" s="879"/>
      <c r="F88" s="884"/>
      <c r="G88" s="901"/>
      <c r="H88" s="901"/>
      <c r="I88" s="882"/>
      <c r="J88" s="876"/>
      <c r="K88" s="874"/>
      <c r="L88" s="884"/>
      <c r="M88" s="876"/>
      <c r="N88" s="876"/>
      <c r="O88" s="884"/>
      <c r="P88" s="901"/>
      <c r="Q88" s="901"/>
      <c r="R88" s="882"/>
      <c r="S88" s="876"/>
      <c r="T88" s="874"/>
      <c r="U88" s="884"/>
      <c r="V88" s="876"/>
      <c r="W88" s="874"/>
      <c r="X88" s="886" t="s">
        <v>255</v>
      </c>
      <c r="Y88" s="875" t="s">
        <v>245</v>
      </c>
      <c r="Z88" s="873" t="s">
        <v>246</v>
      </c>
      <c r="AA88" s="9" t="s">
        <v>254</v>
      </c>
      <c r="AB88" s="929">
        <f t="shared" si="2"/>
        <v>6</v>
      </c>
      <c r="AC88" s="930"/>
      <c r="AD88" s="931"/>
      <c r="AE88" s="921"/>
      <c r="AF88" s="925"/>
      <c r="AG88" s="926"/>
      <c r="AH88" s="49">
        <f t="shared" si="3"/>
        <v>6</v>
      </c>
    </row>
    <row r="89" spans="1:34" ht="36.75" customHeight="1" thickBot="1">
      <c r="A89" s="896"/>
      <c r="B89" s="899"/>
      <c r="C89" s="884"/>
      <c r="D89" s="876"/>
      <c r="E89" s="879"/>
      <c r="F89" s="884"/>
      <c r="G89" s="901"/>
      <c r="H89" s="901"/>
      <c r="I89" s="882"/>
      <c r="J89" s="876"/>
      <c r="K89" s="874"/>
      <c r="L89" s="884"/>
      <c r="M89" s="876"/>
      <c r="N89" s="876"/>
      <c r="O89" s="884"/>
      <c r="P89" s="901"/>
      <c r="Q89" s="901"/>
      <c r="R89" s="882"/>
      <c r="S89" s="876"/>
      <c r="T89" s="874"/>
      <c r="U89" s="884"/>
      <c r="V89" s="876"/>
      <c r="W89" s="874"/>
      <c r="X89" s="884"/>
      <c r="Y89" s="876"/>
      <c r="Z89" s="874"/>
      <c r="AA89" s="5" t="s">
        <v>255</v>
      </c>
      <c r="AB89" s="929">
        <f t="shared" si="2"/>
        <v>32</v>
      </c>
      <c r="AC89" s="930"/>
      <c r="AD89" s="931"/>
      <c r="AE89" s="921"/>
      <c r="AF89" s="925"/>
      <c r="AG89" s="926"/>
      <c r="AH89" s="49">
        <f t="shared" si="3"/>
        <v>32</v>
      </c>
    </row>
    <row r="90" spans="1:34" ht="13.5" thickBot="1">
      <c r="A90" s="896"/>
      <c r="B90" s="899"/>
      <c r="C90" s="884"/>
      <c r="D90" s="876"/>
      <c r="E90" s="879"/>
      <c r="F90" s="884"/>
      <c r="G90" s="901"/>
      <c r="H90" s="901"/>
      <c r="I90" s="882"/>
      <c r="J90" s="876"/>
      <c r="K90" s="874"/>
      <c r="L90" s="884"/>
      <c r="M90" s="876"/>
      <c r="N90" s="876"/>
      <c r="O90" s="885"/>
      <c r="P90" s="888"/>
      <c r="Q90" s="888"/>
      <c r="R90" s="883"/>
      <c r="S90" s="876"/>
      <c r="T90" s="874"/>
      <c r="U90" s="9" t="s">
        <v>255</v>
      </c>
      <c r="V90" s="30"/>
      <c r="W90" s="7"/>
      <c r="X90" s="10"/>
      <c r="Y90" s="10"/>
      <c r="Z90" s="7"/>
      <c r="AA90" s="10"/>
      <c r="AB90" s="929">
        <f t="shared" si="2"/>
        <v>131</v>
      </c>
      <c r="AC90" s="930"/>
      <c r="AD90" s="931"/>
      <c r="AE90" s="921"/>
      <c r="AF90" s="925"/>
      <c r="AG90" s="926"/>
      <c r="AH90" s="49">
        <f t="shared" si="3"/>
        <v>131</v>
      </c>
    </row>
    <row r="91" spans="1:34" ht="42" customHeight="1" thickBot="1">
      <c r="A91" s="896"/>
      <c r="B91" s="899"/>
      <c r="C91" s="884"/>
      <c r="D91" s="876"/>
      <c r="E91" s="879"/>
      <c r="F91" s="884"/>
      <c r="G91" s="901"/>
      <c r="H91" s="901"/>
      <c r="I91" s="882"/>
      <c r="J91" s="876"/>
      <c r="K91" s="874"/>
      <c r="L91" s="884"/>
      <c r="M91" s="876"/>
      <c r="N91" s="876"/>
      <c r="O91" s="886" t="s">
        <v>255</v>
      </c>
      <c r="P91" s="875" t="s">
        <v>240</v>
      </c>
      <c r="Q91" s="873" t="s">
        <v>247</v>
      </c>
      <c r="R91" s="886" t="s">
        <v>254</v>
      </c>
      <c r="S91" s="875" t="s">
        <v>241</v>
      </c>
      <c r="T91" s="873" t="s">
        <v>242</v>
      </c>
      <c r="U91" s="886" t="s">
        <v>254</v>
      </c>
      <c r="V91" s="875" t="s">
        <v>243</v>
      </c>
      <c r="W91" s="873" t="s">
        <v>244</v>
      </c>
      <c r="X91" s="10" t="s">
        <v>254</v>
      </c>
      <c r="Y91" s="30" t="s">
        <v>239</v>
      </c>
      <c r="Z91" s="7"/>
      <c r="AA91" s="10"/>
      <c r="AB91" s="929">
        <f t="shared" si="2"/>
        <v>3952</v>
      </c>
      <c r="AC91" s="930"/>
      <c r="AD91" s="931"/>
      <c r="AE91" s="921"/>
      <c r="AF91" s="925"/>
      <c r="AG91" s="926"/>
      <c r="AH91" s="49">
        <f t="shared" si="3"/>
        <v>3952</v>
      </c>
    </row>
    <row r="92" spans="1:34" ht="42" customHeight="1" thickBot="1">
      <c r="A92" s="896"/>
      <c r="B92" s="899"/>
      <c r="C92" s="884"/>
      <c r="D92" s="876"/>
      <c r="E92" s="879"/>
      <c r="F92" s="884"/>
      <c r="G92" s="901"/>
      <c r="H92" s="901"/>
      <c r="I92" s="882"/>
      <c r="J92" s="876"/>
      <c r="K92" s="874"/>
      <c r="L92" s="884"/>
      <c r="M92" s="876"/>
      <c r="N92" s="876"/>
      <c r="O92" s="884"/>
      <c r="P92" s="876"/>
      <c r="Q92" s="874"/>
      <c r="R92" s="884"/>
      <c r="S92" s="876"/>
      <c r="T92" s="874"/>
      <c r="U92" s="884"/>
      <c r="V92" s="876"/>
      <c r="W92" s="874"/>
      <c r="X92" s="5" t="s">
        <v>255</v>
      </c>
      <c r="Y92" s="30" t="s">
        <v>239</v>
      </c>
      <c r="Z92" s="7"/>
      <c r="AA92" s="10"/>
      <c r="AB92" s="929">
        <f t="shared" si="2"/>
        <v>449</v>
      </c>
      <c r="AC92" s="930"/>
      <c r="AD92" s="931"/>
      <c r="AE92" s="921"/>
      <c r="AF92" s="925"/>
      <c r="AG92" s="926"/>
      <c r="AH92" s="49">
        <f t="shared" si="3"/>
        <v>449</v>
      </c>
    </row>
    <row r="93" spans="1:34" ht="39" customHeight="1" thickBot="1">
      <c r="A93" s="896"/>
      <c r="B93" s="899"/>
      <c r="C93" s="884"/>
      <c r="D93" s="876"/>
      <c r="E93" s="879"/>
      <c r="F93" s="884"/>
      <c r="G93" s="901"/>
      <c r="H93" s="901"/>
      <c r="I93" s="882"/>
      <c r="J93" s="876"/>
      <c r="K93" s="874"/>
      <c r="L93" s="884"/>
      <c r="M93" s="876"/>
      <c r="N93" s="876"/>
      <c r="O93" s="884"/>
      <c r="P93" s="876"/>
      <c r="Q93" s="874"/>
      <c r="R93" s="884"/>
      <c r="S93" s="876"/>
      <c r="T93" s="874"/>
      <c r="U93" s="886" t="s">
        <v>255</v>
      </c>
      <c r="V93" s="875" t="s">
        <v>245</v>
      </c>
      <c r="W93" s="873" t="s">
        <v>246</v>
      </c>
      <c r="X93" s="9" t="s">
        <v>254</v>
      </c>
      <c r="Y93" s="7" t="s">
        <v>239</v>
      </c>
      <c r="Z93" s="7"/>
      <c r="AA93" s="10"/>
      <c r="AB93" s="929">
        <f t="shared" si="2"/>
        <v>425</v>
      </c>
      <c r="AC93" s="930"/>
      <c r="AD93" s="931"/>
      <c r="AE93" s="921"/>
      <c r="AF93" s="925"/>
      <c r="AG93" s="926"/>
      <c r="AH93" s="49">
        <f t="shared" si="3"/>
        <v>425</v>
      </c>
    </row>
    <row r="94" spans="1:34" ht="39" customHeight="1" thickBot="1">
      <c r="A94" s="896"/>
      <c r="B94" s="899"/>
      <c r="C94" s="884"/>
      <c r="D94" s="876"/>
      <c r="E94" s="879"/>
      <c r="F94" s="884"/>
      <c r="G94" s="901"/>
      <c r="H94" s="901"/>
      <c r="I94" s="882"/>
      <c r="J94" s="876"/>
      <c r="K94" s="874"/>
      <c r="L94" s="884"/>
      <c r="M94" s="876"/>
      <c r="N94" s="876"/>
      <c r="O94" s="884"/>
      <c r="P94" s="876"/>
      <c r="Q94" s="874"/>
      <c r="R94" s="884"/>
      <c r="S94" s="876"/>
      <c r="T94" s="874"/>
      <c r="U94" s="884"/>
      <c r="V94" s="876"/>
      <c r="W94" s="874"/>
      <c r="X94" s="5" t="s">
        <v>255</v>
      </c>
      <c r="Y94" s="7" t="s">
        <v>239</v>
      </c>
      <c r="Z94" s="7"/>
      <c r="AA94" s="10"/>
      <c r="AB94" s="929">
        <f t="shared" si="2"/>
        <v>298</v>
      </c>
      <c r="AC94" s="930"/>
      <c r="AD94" s="931"/>
      <c r="AE94" s="921"/>
      <c r="AF94" s="925"/>
      <c r="AG94" s="926"/>
      <c r="AH94" s="49">
        <f t="shared" si="3"/>
        <v>298</v>
      </c>
    </row>
    <row r="95" spans="1:34" ht="13.5" thickBot="1">
      <c r="A95" s="896"/>
      <c r="B95" s="899"/>
      <c r="C95" s="884"/>
      <c r="D95" s="876"/>
      <c r="E95" s="879"/>
      <c r="F95" s="884"/>
      <c r="G95" s="901"/>
      <c r="H95" s="901"/>
      <c r="I95" s="883"/>
      <c r="J95" s="877"/>
      <c r="K95" s="889"/>
      <c r="L95" s="885"/>
      <c r="M95" s="877"/>
      <c r="N95" s="877"/>
      <c r="O95" s="885"/>
      <c r="P95" s="876"/>
      <c r="Q95" s="874"/>
      <c r="R95" s="9" t="s">
        <v>255</v>
      </c>
      <c r="S95" s="30" t="s">
        <v>239</v>
      </c>
      <c r="T95" s="7"/>
      <c r="U95" s="10"/>
      <c r="V95" s="10"/>
      <c r="W95" s="7"/>
      <c r="X95" s="10"/>
      <c r="Y95" s="10"/>
      <c r="Z95" s="7"/>
      <c r="AA95" s="10"/>
      <c r="AB95" s="929">
        <f t="shared" si="2"/>
        <v>1250</v>
      </c>
      <c r="AC95" s="930"/>
      <c r="AD95" s="931"/>
      <c r="AE95" s="921"/>
      <c r="AF95" s="925"/>
      <c r="AG95" s="926"/>
      <c r="AH95" s="49">
        <f t="shared" si="3"/>
        <v>1250</v>
      </c>
    </row>
    <row r="96" spans="1:34" ht="41.25" customHeight="1" thickBot="1">
      <c r="A96" s="896"/>
      <c r="B96" s="899"/>
      <c r="C96" s="884"/>
      <c r="D96" s="876"/>
      <c r="E96" s="879"/>
      <c r="F96" s="884"/>
      <c r="G96" s="901"/>
      <c r="H96" s="901"/>
      <c r="I96" s="881" t="s">
        <v>255</v>
      </c>
      <c r="J96" s="875" t="s">
        <v>234</v>
      </c>
      <c r="K96" s="873" t="s">
        <v>236</v>
      </c>
      <c r="L96" s="886" t="s">
        <v>254</v>
      </c>
      <c r="M96" s="875" t="s">
        <v>235</v>
      </c>
      <c r="N96" s="873" t="s">
        <v>237</v>
      </c>
      <c r="O96" s="886" t="s">
        <v>254</v>
      </c>
      <c r="P96" s="875" t="s">
        <v>238</v>
      </c>
      <c r="Q96" s="873" t="s">
        <v>258</v>
      </c>
      <c r="R96" s="9" t="s">
        <v>254</v>
      </c>
      <c r="S96" s="10" t="s">
        <v>239</v>
      </c>
      <c r="T96" s="10"/>
      <c r="U96" s="10"/>
      <c r="V96" s="10"/>
      <c r="W96" s="10"/>
      <c r="X96" s="10"/>
      <c r="Y96" s="10"/>
      <c r="Z96" s="10"/>
      <c r="AA96" s="10"/>
      <c r="AB96" s="929">
        <f t="shared" si="2"/>
        <v>537</v>
      </c>
      <c r="AC96" s="930"/>
      <c r="AD96" s="931"/>
      <c r="AE96" s="921"/>
      <c r="AF96" s="925"/>
      <c r="AG96" s="926"/>
      <c r="AH96" s="49">
        <f t="shared" si="3"/>
        <v>537</v>
      </c>
    </row>
    <row r="97" spans="1:34" ht="41.25" customHeight="1" thickBot="1">
      <c r="A97" s="896"/>
      <c r="B97" s="899"/>
      <c r="C97" s="884"/>
      <c r="D97" s="876"/>
      <c r="E97" s="879"/>
      <c r="F97" s="884"/>
      <c r="G97" s="901"/>
      <c r="H97" s="901"/>
      <c r="I97" s="882"/>
      <c r="J97" s="876"/>
      <c r="K97" s="874"/>
      <c r="L97" s="884"/>
      <c r="M97" s="876"/>
      <c r="N97" s="874"/>
      <c r="O97" s="885"/>
      <c r="P97" s="877"/>
      <c r="Q97" s="889"/>
      <c r="R97" s="9" t="s">
        <v>255</v>
      </c>
      <c r="S97" s="10" t="s">
        <v>239</v>
      </c>
      <c r="T97" s="10"/>
      <c r="U97" s="10"/>
      <c r="V97" s="10"/>
      <c r="W97" s="10"/>
      <c r="X97" s="10"/>
      <c r="Y97" s="10"/>
      <c r="Z97" s="10"/>
      <c r="AA97" s="10"/>
      <c r="AB97" s="929">
        <f t="shared" si="2"/>
        <v>12</v>
      </c>
      <c r="AC97" s="930"/>
      <c r="AD97" s="931"/>
      <c r="AE97" s="921"/>
      <c r="AF97" s="925"/>
      <c r="AG97" s="926"/>
      <c r="AH97" s="49">
        <f t="shared" si="3"/>
        <v>12</v>
      </c>
    </row>
    <row r="98" spans="1:34" ht="37.5" customHeight="1" thickBot="1">
      <c r="A98" s="896"/>
      <c r="B98" s="899"/>
      <c r="C98" s="884"/>
      <c r="D98" s="876"/>
      <c r="E98" s="879"/>
      <c r="F98" s="884"/>
      <c r="G98" s="901"/>
      <c r="H98" s="901"/>
      <c r="I98" s="882"/>
      <c r="J98" s="876"/>
      <c r="K98" s="874"/>
      <c r="L98" s="884"/>
      <c r="M98" s="876"/>
      <c r="N98" s="874"/>
      <c r="O98" s="886" t="s">
        <v>255</v>
      </c>
      <c r="P98" s="875" t="s">
        <v>240</v>
      </c>
      <c r="Q98" s="873" t="s">
        <v>247</v>
      </c>
      <c r="R98" s="886" t="s">
        <v>254</v>
      </c>
      <c r="S98" s="875" t="s">
        <v>241</v>
      </c>
      <c r="T98" s="873" t="s">
        <v>242</v>
      </c>
      <c r="U98" s="886" t="s">
        <v>254</v>
      </c>
      <c r="V98" s="875" t="s">
        <v>243</v>
      </c>
      <c r="W98" s="873" t="s">
        <v>244</v>
      </c>
      <c r="X98" s="10" t="s">
        <v>254</v>
      </c>
      <c r="Y98" s="30" t="s">
        <v>239</v>
      </c>
      <c r="Z98" s="7"/>
      <c r="AA98" s="10"/>
      <c r="AB98" s="929">
        <f t="shared" si="2"/>
        <v>4</v>
      </c>
      <c r="AC98" s="930"/>
      <c r="AD98" s="931"/>
      <c r="AE98" s="921"/>
      <c r="AF98" s="925"/>
      <c r="AG98" s="926"/>
      <c r="AH98" s="49">
        <f t="shared" si="3"/>
        <v>4</v>
      </c>
    </row>
    <row r="99" spans="1:34" ht="37.5" customHeight="1" thickBot="1">
      <c r="A99" s="896"/>
      <c r="B99" s="899"/>
      <c r="C99" s="884"/>
      <c r="D99" s="876"/>
      <c r="E99" s="879"/>
      <c r="F99" s="884"/>
      <c r="G99" s="901"/>
      <c r="H99" s="901"/>
      <c r="I99" s="882"/>
      <c r="J99" s="876"/>
      <c r="K99" s="874"/>
      <c r="L99" s="884"/>
      <c r="M99" s="876"/>
      <c r="N99" s="874"/>
      <c r="O99" s="884"/>
      <c r="P99" s="876"/>
      <c r="Q99" s="874"/>
      <c r="R99" s="884"/>
      <c r="S99" s="876"/>
      <c r="T99" s="874"/>
      <c r="U99" s="884"/>
      <c r="V99" s="876"/>
      <c r="W99" s="874"/>
      <c r="X99" s="5" t="s">
        <v>255</v>
      </c>
      <c r="Y99" s="30" t="s">
        <v>239</v>
      </c>
      <c r="Z99" s="7"/>
      <c r="AA99" s="10"/>
      <c r="AB99" s="929">
        <f t="shared" si="2"/>
        <v>5</v>
      </c>
      <c r="AC99" s="930"/>
      <c r="AD99" s="931"/>
      <c r="AE99" s="921"/>
      <c r="AF99" s="925"/>
      <c r="AG99" s="926"/>
      <c r="AH99" s="49">
        <f t="shared" si="3"/>
        <v>5</v>
      </c>
    </row>
    <row r="100" spans="1:34" ht="37.5" customHeight="1" thickBot="1">
      <c r="A100" s="896"/>
      <c r="B100" s="899"/>
      <c r="C100" s="884"/>
      <c r="D100" s="876"/>
      <c r="E100" s="879"/>
      <c r="F100" s="884"/>
      <c r="G100" s="901"/>
      <c r="H100" s="901"/>
      <c r="I100" s="882"/>
      <c r="J100" s="876"/>
      <c r="K100" s="874"/>
      <c r="L100" s="884"/>
      <c r="M100" s="876"/>
      <c r="N100" s="874"/>
      <c r="O100" s="884"/>
      <c r="P100" s="876"/>
      <c r="Q100" s="874"/>
      <c r="R100" s="884"/>
      <c r="S100" s="876"/>
      <c r="T100" s="874"/>
      <c r="U100" s="886" t="s">
        <v>255</v>
      </c>
      <c r="V100" s="875" t="s">
        <v>245</v>
      </c>
      <c r="W100" s="873" t="s">
        <v>246</v>
      </c>
      <c r="X100" s="9" t="s">
        <v>254</v>
      </c>
      <c r="Y100" s="7" t="s">
        <v>239</v>
      </c>
      <c r="Z100" s="7"/>
      <c r="AA100" s="10"/>
      <c r="AB100" s="929">
        <f t="shared" si="2"/>
        <v>0</v>
      </c>
      <c r="AC100" s="930"/>
      <c r="AD100" s="931"/>
      <c r="AE100" s="921"/>
      <c r="AF100" s="925"/>
      <c r="AG100" s="926"/>
      <c r="AH100" s="49">
        <f t="shared" si="3"/>
        <v>0</v>
      </c>
    </row>
    <row r="101" spans="1:34" ht="37.5" customHeight="1" thickBot="1">
      <c r="A101" s="896"/>
      <c r="B101" s="899"/>
      <c r="C101" s="884"/>
      <c r="D101" s="876"/>
      <c r="E101" s="879"/>
      <c r="F101" s="884"/>
      <c r="G101" s="901"/>
      <c r="H101" s="901"/>
      <c r="I101" s="882"/>
      <c r="J101" s="876"/>
      <c r="K101" s="874"/>
      <c r="L101" s="884"/>
      <c r="M101" s="876"/>
      <c r="N101" s="874"/>
      <c r="O101" s="884"/>
      <c r="P101" s="876"/>
      <c r="Q101" s="874"/>
      <c r="R101" s="884"/>
      <c r="S101" s="876"/>
      <c r="T101" s="874"/>
      <c r="U101" s="884"/>
      <c r="V101" s="876"/>
      <c r="W101" s="874"/>
      <c r="X101" s="5" t="s">
        <v>255</v>
      </c>
      <c r="Y101" s="7" t="s">
        <v>239</v>
      </c>
      <c r="Z101" s="7"/>
      <c r="AA101" s="10"/>
      <c r="AB101" s="929">
        <f t="shared" si="2"/>
        <v>1</v>
      </c>
      <c r="AC101" s="930"/>
      <c r="AD101" s="931"/>
      <c r="AE101" s="921"/>
      <c r="AF101" s="925"/>
      <c r="AG101" s="926"/>
      <c r="AH101" s="49">
        <f t="shared" si="3"/>
        <v>1</v>
      </c>
    </row>
    <row r="102" spans="1:34" ht="13.5" thickBot="1">
      <c r="A102" s="896"/>
      <c r="B102" s="899"/>
      <c r="C102" s="884"/>
      <c r="D102" s="876"/>
      <c r="E102" s="879"/>
      <c r="F102" s="884"/>
      <c r="G102" s="901"/>
      <c r="H102" s="901"/>
      <c r="I102" s="882"/>
      <c r="J102" s="876"/>
      <c r="K102" s="874"/>
      <c r="L102" s="885"/>
      <c r="M102" s="877"/>
      <c r="N102" s="889"/>
      <c r="O102" s="885"/>
      <c r="P102" s="876"/>
      <c r="Q102" s="874"/>
      <c r="R102" s="9" t="s">
        <v>255</v>
      </c>
      <c r="S102" s="30" t="s">
        <v>239</v>
      </c>
      <c r="T102" s="7"/>
      <c r="U102" s="10"/>
      <c r="V102" s="10"/>
      <c r="W102" s="7"/>
      <c r="X102" s="10"/>
      <c r="Y102" s="10"/>
      <c r="Z102" s="7"/>
      <c r="AA102" s="10"/>
      <c r="AB102" s="929">
        <f t="shared" si="2"/>
        <v>2</v>
      </c>
      <c r="AC102" s="930"/>
      <c r="AD102" s="931"/>
      <c r="AE102" s="921"/>
      <c r="AF102" s="925"/>
      <c r="AG102" s="926"/>
      <c r="AH102" s="49">
        <f t="shared" si="3"/>
        <v>2</v>
      </c>
    </row>
    <row r="103" spans="1:34" ht="33.75" customHeight="1" thickBot="1">
      <c r="A103" s="896"/>
      <c r="B103" s="899"/>
      <c r="C103" s="884"/>
      <c r="D103" s="876"/>
      <c r="E103" s="879"/>
      <c r="F103" s="884"/>
      <c r="G103" s="901"/>
      <c r="H103" s="901"/>
      <c r="I103" s="882"/>
      <c r="J103" s="876"/>
      <c r="K103" s="874"/>
      <c r="L103" s="886" t="s">
        <v>255</v>
      </c>
      <c r="M103" s="875" t="s">
        <v>240</v>
      </c>
      <c r="N103" s="873" t="s">
        <v>247</v>
      </c>
      <c r="O103" s="886" t="s">
        <v>254</v>
      </c>
      <c r="P103" s="875" t="s">
        <v>241</v>
      </c>
      <c r="Q103" s="873" t="s">
        <v>242</v>
      </c>
      <c r="R103" s="886" t="s">
        <v>254</v>
      </c>
      <c r="S103" s="875" t="s">
        <v>243</v>
      </c>
      <c r="T103" s="873" t="s">
        <v>244</v>
      </c>
      <c r="U103" s="10" t="s">
        <v>254</v>
      </c>
      <c r="V103" s="30" t="s">
        <v>239</v>
      </c>
      <c r="W103" s="7"/>
      <c r="X103" s="10"/>
      <c r="Y103" s="10"/>
      <c r="Z103" s="10"/>
      <c r="AA103" s="10"/>
      <c r="AB103" s="929">
        <f t="shared" si="2"/>
        <v>693</v>
      </c>
      <c r="AC103" s="930"/>
      <c r="AD103" s="931"/>
      <c r="AE103" s="921"/>
      <c r="AF103" s="925"/>
      <c r="AG103" s="926"/>
      <c r="AH103" s="49">
        <f t="shared" si="3"/>
        <v>693</v>
      </c>
    </row>
    <row r="104" spans="1:34" ht="33.75" customHeight="1" thickBot="1">
      <c r="A104" s="896"/>
      <c r="B104" s="899"/>
      <c r="C104" s="884"/>
      <c r="D104" s="876"/>
      <c r="E104" s="879"/>
      <c r="F104" s="884"/>
      <c r="G104" s="901"/>
      <c r="H104" s="901"/>
      <c r="I104" s="882"/>
      <c r="J104" s="876"/>
      <c r="K104" s="874"/>
      <c r="L104" s="884"/>
      <c r="M104" s="876"/>
      <c r="N104" s="874"/>
      <c r="O104" s="884"/>
      <c r="P104" s="876"/>
      <c r="Q104" s="874"/>
      <c r="R104" s="884"/>
      <c r="S104" s="876"/>
      <c r="T104" s="874"/>
      <c r="U104" s="5" t="s">
        <v>255</v>
      </c>
      <c r="V104" s="30" t="s">
        <v>239</v>
      </c>
      <c r="W104" s="7"/>
      <c r="X104" s="10"/>
      <c r="Y104" s="10"/>
      <c r="Z104" s="10"/>
      <c r="AA104" s="10"/>
      <c r="AB104" s="929">
        <f t="shared" si="2"/>
        <v>20</v>
      </c>
      <c r="AC104" s="930"/>
      <c r="AD104" s="931"/>
      <c r="AE104" s="921"/>
      <c r="AF104" s="925"/>
      <c r="AG104" s="926"/>
      <c r="AH104" s="49">
        <f t="shared" si="3"/>
        <v>20</v>
      </c>
    </row>
    <row r="105" spans="1:34" ht="26.25" customHeight="1" thickBot="1">
      <c r="A105" s="896"/>
      <c r="B105" s="899"/>
      <c r="C105" s="884"/>
      <c r="D105" s="876"/>
      <c r="E105" s="879"/>
      <c r="F105" s="884"/>
      <c r="G105" s="901"/>
      <c r="H105" s="901"/>
      <c r="I105" s="882"/>
      <c r="J105" s="876"/>
      <c r="K105" s="874"/>
      <c r="L105" s="884"/>
      <c r="M105" s="876"/>
      <c r="N105" s="874"/>
      <c r="O105" s="884"/>
      <c r="P105" s="876"/>
      <c r="Q105" s="874"/>
      <c r="R105" s="886" t="s">
        <v>255</v>
      </c>
      <c r="S105" s="875" t="s">
        <v>245</v>
      </c>
      <c r="T105" s="873" t="s">
        <v>246</v>
      </c>
      <c r="U105" s="9" t="s">
        <v>254</v>
      </c>
      <c r="V105" s="7" t="s">
        <v>239</v>
      </c>
      <c r="W105" s="7"/>
      <c r="X105" s="10"/>
      <c r="Y105" s="10"/>
      <c r="Z105" s="10"/>
      <c r="AA105" s="10"/>
      <c r="AB105" s="929">
        <f t="shared" si="2"/>
        <v>20</v>
      </c>
      <c r="AC105" s="930"/>
      <c r="AD105" s="931"/>
      <c r="AE105" s="921"/>
      <c r="AF105" s="925"/>
      <c r="AG105" s="926"/>
      <c r="AH105" s="49">
        <f t="shared" si="3"/>
        <v>20</v>
      </c>
    </row>
    <row r="106" spans="1:34" ht="26.25" customHeight="1" thickBot="1">
      <c r="A106" s="896"/>
      <c r="B106" s="899"/>
      <c r="C106" s="884"/>
      <c r="D106" s="876"/>
      <c r="E106" s="879"/>
      <c r="F106" s="884"/>
      <c r="G106" s="901"/>
      <c r="H106" s="901"/>
      <c r="I106" s="882"/>
      <c r="J106" s="876"/>
      <c r="K106" s="874"/>
      <c r="L106" s="884"/>
      <c r="M106" s="876"/>
      <c r="N106" s="874"/>
      <c r="O106" s="884"/>
      <c r="P106" s="876"/>
      <c r="Q106" s="874"/>
      <c r="R106" s="884"/>
      <c r="S106" s="876"/>
      <c r="T106" s="874"/>
      <c r="U106" s="5" t="s">
        <v>255</v>
      </c>
      <c r="V106" s="7" t="s">
        <v>239</v>
      </c>
      <c r="W106" s="7"/>
      <c r="X106" s="10"/>
      <c r="Y106" s="10"/>
      <c r="Z106" s="10"/>
      <c r="AA106" s="10"/>
      <c r="AB106" s="929">
        <f t="shared" si="2"/>
        <v>7</v>
      </c>
      <c r="AC106" s="930"/>
      <c r="AD106" s="931"/>
      <c r="AE106" s="921"/>
      <c r="AF106" s="925"/>
      <c r="AG106" s="926"/>
      <c r="AH106" s="49">
        <f t="shared" si="3"/>
        <v>7</v>
      </c>
    </row>
    <row r="107" spans="1:34" ht="13.5" thickBot="1">
      <c r="A107" s="896"/>
      <c r="B107" s="899"/>
      <c r="C107" s="885"/>
      <c r="D107" s="877"/>
      <c r="E107" s="880"/>
      <c r="F107" s="885"/>
      <c r="G107" s="888"/>
      <c r="H107" s="888"/>
      <c r="I107" s="883"/>
      <c r="J107" s="877"/>
      <c r="K107" s="889"/>
      <c r="L107" s="885"/>
      <c r="M107" s="877"/>
      <c r="N107" s="889"/>
      <c r="O107" s="9" t="s">
        <v>255</v>
      </c>
      <c r="P107" s="30" t="s">
        <v>239</v>
      </c>
      <c r="Q107" s="7"/>
      <c r="R107" s="10"/>
      <c r="S107" s="10"/>
      <c r="T107" s="7"/>
      <c r="U107" s="10"/>
      <c r="V107" s="10"/>
      <c r="W107" s="7"/>
      <c r="X107" s="10"/>
      <c r="Y107" s="10"/>
      <c r="Z107" s="10"/>
      <c r="AA107" s="10"/>
      <c r="AB107" s="929">
        <f t="shared" si="2"/>
        <v>32</v>
      </c>
      <c r="AC107" s="930"/>
      <c r="AD107" s="931"/>
      <c r="AE107" s="921"/>
      <c r="AF107" s="925"/>
      <c r="AG107" s="926"/>
      <c r="AH107" s="49">
        <f t="shared" si="3"/>
        <v>32</v>
      </c>
    </row>
    <row r="108" spans="1:34" ht="13.5" thickBot="1">
      <c r="A108" s="897"/>
      <c r="B108" s="900"/>
      <c r="C108" s="34" t="s">
        <v>255</v>
      </c>
      <c r="D108" s="33" t="s">
        <v>239</v>
      </c>
      <c r="E108" s="32"/>
      <c r="F108" s="13"/>
      <c r="G108" s="50"/>
      <c r="H108" s="36"/>
      <c r="I108" s="11"/>
      <c r="J108" s="36"/>
      <c r="K108" s="36"/>
      <c r="L108" s="6"/>
      <c r="M108" s="36"/>
      <c r="N108" s="36"/>
      <c r="O108" s="6"/>
      <c r="P108" s="36"/>
      <c r="Q108" s="36"/>
      <c r="R108" s="6"/>
      <c r="S108" s="36"/>
      <c r="T108" s="36"/>
      <c r="U108" s="6"/>
      <c r="V108" s="36"/>
      <c r="W108" s="36"/>
      <c r="X108" s="6"/>
      <c r="Y108" s="36"/>
      <c r="Z108" s="36"/>
      <c r="AA108" s="6"/>
      <c r="AB108" s="929">
        <f t="shared" si="2"/>
        <v>401</v>
      </c>
      <c r="AC108" s="930"/>
      <c r="AD108" s="931"/>
      <c r="AE108" s="922"/>
      <c r="AF108" s="927"/>
      <c r="AG108" s="928"/>
      <c r="AH108" s="49">
        <f t="shared" si="3"/>
        <v>401</v>
      </c>
    </row>
    <row r="109" spans="28:34" ht="12.75">
      <c r="AB109" s="48">
        <f aca="true" t="shared" si="4" ref="AB109:AG109">SUM(AB78:AB108)</f>
        <v>11317</v>
      </c>
      <c r="AC109" s="48">
        <f t="shared" si="4"/>
        <v>0</v>
      </c>
      <c r="AD109" s="48">
        <f t="shared" si="4"/>
        <v>1005</v>
      </c>
      <c r="AE109" s="48">
        <f t="shared" si="4"/>
        <v>9717</v>
      </c>
      <c r="AF109" s="48">
        <f t="shared" si="4"/>
        <v>312</v>
      </c>
      <c r="AG109" s="48">
        <f t="shared" si="4"/>
        <v>0</v>
      </c>
      <c r="AH109" s="39">
        <f>SUM(AB109:AG109)</f>
        <v>22351</v>
      </c>
    </row>
  </sheetData>
  <sheetProtection/>
  <mergeCells count="366">
    <mergeCell ref="AB104:AD104"/>
    <mergeCell ref="AB105:AD105"/>
    <mergeCell ref="AB107:AD107"/>
    <mergeCell ref="AB94:AD94"/>
    <mergeCell ref="AB98:AD98"/>
    <mergeCell ref="AB99:AD99"/>
    <mergeCell ref="AB100:AD100"/>
    <mergeCell ref="AB96:AD96"/>
    <mergeCell ref="AB97:AD97"/>
    <mergeCell ref="AE78:AE108"/>
    <mergeCell ref="AF78:AG108"/>
    <mergeCell ref="AB79:AD79"/>
    <mergeCell ref="AB81:AD81"/>
    <mergeCell ref="AB83:AD83"/>
    <mergeCell ref="AB90:AD90"/>
    <mergeCell ref="AB95:AD95"/>
    <mergeCell ref="AB102:AD102"/>
    <mergeCell ref="AB86:AD86"/>
    <mergeCell ref="AB87:AD87"/>
    <mergeCell ref="AB89:AD89"/>
    <mergeCell ref="AB91:AD91"/>
    <mergeCell ref="AB92:AD92"/>
    <mergeCell ref="AB93:AD93"/>
    <mergeCell ref="AB88:AD88"/>
    <mergeCell ref="AB78:AC78"/>
    <mergeCell ref="AB80:AD80"/>
    <mergeCell ref="AB82:AD82"/>
    <mergeCell ref="AB84:AD84"/>
    <mergeCell ref="AB85:AD85"/>
    <mergeCell ref="AB106:AD106"/>
    <mergeCell ref="AB108:AD108"/>
    <mergeCell ref="AB101:AD101"/>
    <mergeCell ref="AB103:AD103"/>
    <mergeCell ref="S67:S68"/>
    <mergeCell ref="T67:T68"/>
    <mergeCell ref="R69:R70"/>
    <mergeCell ref="S69:S70"/>
    <mergeCell ref="T69:T70"/>
    <mergeCell ref="V62:V63"/>
    <mergeCell ref="W62:W63"/>
    <mergeCell ref="U64:U65"/>
    <mergeCell ref="V64:V65"/>
    <mergeCell ref="W64:W65"/>
    <mergeCell ref="R62:R65"/>
    <mergeCell ref="T62:T65"/>
    <mergeCell ref="U62:U63"/>
    <mergeCell ref="S62:S65"/>
    <mergeCell ref="P60:P61"/>
    <mergeCell ref="Q60:Q61"/>
    <mergeCell ref="O62:O66"/>
    <mergeCell ref="Q62:Q66"/>
    <mergeCell ref="N67:N71"/>
    <mergeCell ref="O67:O70"/>
    <mergeCell ref="P67:P70"/>
    <mergeCell ref="Q67:Q70"/>
    <mergeCell ref="R67:R68"/>
    <mergeCell ref="V57:V58"/>
    <mergeCell ref="W57:W58"/>
    <mergeCell ref="S55:S58"/>
    <mergeCell ref="T55:T58"/>
    <mergeCell ref="U55:U56"/>
    <mergeCell ref="V55:V56"/>
    <mergeCell ref="Y50:Y51"/>
    <mergeCell ref="Z50:Z51"/>
    <mergeCell ref="X52:X53"/>
    <mergeCell ref="Y52:Y53"/>
    <mergeCell ref="Z52:Z53"/>
    <mergeCell ref="W55:W56"/>
    <mergeCell ref="V50:V53"/>
    <mergeCell ref="W50:W53"/>
    <mergeCell ref="X50:X51"/>
    <mergeCell ref="P62:P66"/>
    <mergeCell ref="N60:N66"/>
    <mergeCell ref="L46:L47"/>
    <mergeCell ref="M46:M47"/>
    <mergeCell ref="S48:S49"/>
    <mergeCell ref="T48:T49"/>
    <mergeCell ref="S50:S54"/>
    <mergeCell ref="T50:T54"/>
    <mergeCell ref="U50:U53"/>
    <mergeCell ref="R48:R49"/>
    <mergeCell ref="N46:N47"/>
    <mergeCell ref="L48:L59"/>
    <mergeCell ref="M48:M59"/>
    <mergeCell ref="N48:N59"/>
    <mergeCell ref="O55:O59"/>
    <mergeCell ref="P55:P59"/>
    <mergeCell ref="R50:R54"/>
    <mergeCell ref="Q55:Q59"/>
    <mergeCell ref="R55:R58"/>
    <mergeCell ref="O48:O54"/>
    <mergeCell ref="P48:P54"/>
    <mergeCell ref="Q48:Q54"/>
    <mergeCell ref="U57:U58"/>
    <mergeCell ref="O60:O61"/>
    <mergeCell ref="A42:A72"/>
    <mergeCell ref="B42:B72"/>
    <mergeCell ref="C42:C71"/>
    <mergeCell ref="D42:D71"/>
    <mergeCell ref="J42:J43"/>
    <mergeCell ref="K60:K71"/>
    <mergeCell ref="L60:L66"/>
    <mergeCell ref="M60:M66"/>
    <mergeCell ref="L67:L71"/>
    <mergeCell ref="M67:M71"/>
    <mergeCell ref="AB17:AD17"/>
    <mergeCell ref="AB18:AD18"/>
    <mergeCell ref="AB23:AD23"/>
    <mergeCell ref="S25:S28"/>
    <mergeCell ref="T25:T28"/>
    <mergeCell ref="U25:U26"/>
    <mergeCell ref="U27:U28"/>
    <mergeCell ref="T18:T21"/>
    <mergeCell ref="K42:K43"/>
    <mergeCell ref="M38:O41"/>
    <mergeCell ref="P38:R41"/>
    <mergeCell ref="S38:U41"/>
    <mergeCell ref="V38:X41"/>
    <mergeCell ref="R32:R33"/>
    <mergeCell ref="S1:U4"/>
    <mergeCell ref="M1:O4"/>
    <mergeCell ref="N30:N34"/>
    <mergeCell ref="O30:O33"/>
    <mergeCell ref="P30:P33"/>
    <mergeCell ref="Q30:Q33"/>
    <mergeCell ref="O11:O17"/>
    <mergeCell ref="P11:P17"/>
    <mergeCell ref="F78:F81"/>
    <mergeCell ref="G78:G81"/>
    <mergeCell ref="H78:H81"/>
    <mergeCell ref="I78:I79"/>
    <mergeCell ref="J78:J79"/>
    <mergeCell ref="H9:H34"/>
    <mergeCell ref="I9:I22"/>
    <mergeCell ref="I23:I34"/>
    <mergeCell ref="J38:L41"/>
    <mergeCell ref="K46:K59"/>
    <mergeCell ref="J74:L77"/>
    <mergeCell ref="K78:K79"/>
    <mergeCell ref="I44:I45"/>
    <mergeCell ref="J44:J45"/>
    <mergeCell ref="K44:K45"/>
    <mergeCell ref="J46:J59"/>
    <mergeCell ref="G46:G71"/>
    <mergeCell ref="H46:H71"/>
    <mergeCell ref="I46:I59"/>
    <mergeCell ref="I60:I71"/>
    <mergeCell ref="J60:J71"/>
    <mergeCell ref="J1:L4"/>
    <mergeCell ref="G1:I4"/>
    <mergeCell ref="P1:R4"/>
    <mergeCell ref="AB11:AD11"/>
    <mergeCell ref="AB12:AD12"/>
    <mergeCell ref="AB13:AD13"/>
    <mergeCell ref="AB15:AD15"/>
    <mergeCell ref="AB31:AD31"/>
    <mergeCell ref="AB32:AD32"/>
    <mergeCell ref="AB16:AD16"/>
    <mergeCell ref="AB21:AD21"/>
    <mergeCell ref="AB20:AD20"/>
    <mergeCell ref="AB22:AD22"/>
    <mergeCell ref="AB1:AG1"/>
    <mergeCell ref="AB2:AG2"/>
    <mergeCell ref="AB5:AC5"/>
    <mergeCell ref="AB6:AD6"/>
    <mergeCell ref="AF5:AG35"/>
    <mergeCell ref="AB8:AD8"/>
    <mergeCell ref="AB9:AD9"/>
    <mergeCell ref="AB10:AD10"/>
    <mergeCell ref="AB24:AD24"/>
    <mergeCell ref="AB19:AD19"/>
    <mergeCell ref="U13:U16"/>
    <mergeCell ref="V74:X77"/>
    <mergeCell ref="Y74:AA77"/>
    <mergeCell ref="W27:W28"/>
    <mergeCell ref="AB35:AD35"/>
    <mergeCell ref="AB33:AD33"/>
    <mergeCell ref="AB34:AD34"/>
    <mergeCell ref="AB75:AG75"/>
    <mergeCell ref="AB74:AG74"/>
    <mergeCell ref="AB27:AD27"/>
    <mergeCell ref="AB30:AD30"/>
    <mergeCell ref="AE5:AE35"/>
    <mergeCell ref="AB28:AD28"/>
    <mergeCell ref="AB29:AD29"/>
    <mergeCell ref="V25:V26"/>
    <mergeCell ref="W25:W26"/>
    <mergeCell ref="W18:W19"/>
    <mergeCell ref="W20:W21"/>
    <mergeCell ref="AB7:AD7"/>
    <mergeCell ref="AB26:AD26"/>
    <mergeCell ref="AB14:AD14"/>
    <mergeCell ref="Y38:AA41"/>
    <mergeCell ref="AB38:AG38"/>
    <mergeCell ref="AB39:AG39"/>
    <mergeCell ref="AB25:AD25"/>
    <mergeCell ref="M74:O77"/>
    <mergeCell ref="S74:U77"/>
    <mergeCell ref="P74:R77"/>
    <mergeCell ref="S32:S33"/>
    <mergeCell ref="T32:T33"/>
    <mergeCell ref="S13:S17"/>
    <mergeCell ref="T13:T17"/>
    <mergeCell ref="U20:U21"/>
    <mergeCell ref="Y1:AA4"/>
    <mergeCell ref="Y13:Y14"/>
    <mergeCell ref="Z13:Z14"/>
    <mergeCell ref="V1:X4"/>
    <mergeCell ref="V13:V16"/>
    <mergeCell ref="W13:W16"/>
    <mergeCell ref="X15:X16"/>
    <mergeCell ref="Y15:Y16"/>
    <mergeCell ref="Z15:Z16"/>
    <mergeCell ref="X13:X14"/>
    <mergeCell ref="Q25:Q29"/>
    <mergeCell ref="V27:V28"/>
    <mergeCell ref="U18:U19"/>
    <mergeCell ref="V18:V19"/>
    <mergeCell ref="V20:V21"/>
    <mergeCell ref="R25:R28"/>
    <mergeCell ref="Q96:Q97"/>
    <mergeCell ref="Q98:Q102"/>
    <mergeCell ref="R91:R94"/>
    <mergeCell ref="S91:S94"/>
    <mergeCell ref="R84:R85"/>
    <mergeCell ref="R86:R90"/>
    <mergeCell ref="S86:S90"/>
    <mergeCell ref="K80:K81"/>
    <mergeCell ref="Q91:Q95"/>
    <mergeCell ref="M82:M83"/>
    <mergeCell ref="K96:K107"/>
    <mergeCell ref="L96:L102"/>
    <mergeCell ref="L103:L107"/>
    <mergeCell ref="M96:M102"/>
    <mergeCell ref="M103:M107"/>
    <mergeCell ref="N96:N102"/>
    <mergeCell ref="A78:A108"/>
    <mergeCell ref="B78:B108"/>
    <mergeCell ref="E78:E107"/>
    <mergeCell ref="C78:C107"/>
    <mergeCell ref="D78:D107"/>
    <mergeCell ref="S98:S101"/>
    <mergeCell ref="I82:I95"/>
    <mergeCell ref="J82:J95"/>
    <mergeCell ref="K82:K95"/>
    <mergeCell ref="N82:N83"/>
    <mergeCell ref="F82:F107"/>
    <mergeCell ref="G82:G107"/>
    <mergeCell ref="H82:H107"/>
    <mergeCell ref="N103:N107"/>
    <mergeCell ref="O103:O106"/>
    <mergeCell ref="P103:P106"/>
    <mergeCell ref="Q103:Q106"/>
    <mergeCell ref="R103:R104"/>
    <mergeCell ref="S103:S104"/>
    <mergeCell ref="S105:S106"/>
    <mergeCell ref="I96:I107"/>
    <mergeCell ref="J96:J107"/>
    <mergeCell ref="S84:S85"/>
    <mergeCell ref="R105:R106"/>
    <mergeCell ref="C5:C34"/>
    <mergeCell ref="G9:G34"/>
    <mergeCell ref="D74:F77"/>
    <mergeCell ref="G74:I77"/>
    <mergeCell ref="D38:F41"/>
    <mergeCell ref="G38:I41"/>
    <mergeCell ref="E42:E71"/>
    <mergeCell ref="I42:I43"/>
    <mergeCell ref="F46:F71"/>
    <mergeCell ref="H42:H45"/>
    <mergeCell ref="F42:F45"/>
    <mergeCell ref="G42:G45"/>
    <mergeCell ref="Y88:Y89"/>
    <mergeCell ref="O84:O90"/>
    <mergeCell ref="P84:P90"/>
    <mergeCell ref="M84:M95"/>
    <mergeCell ref="N84:N95"/>
    <mergeCell ref="T86:T90"/>
    <mergeCell ref="O91:O95"/>
    <mergeCell ref="J80:J81"/>
    <mergeCell ref="I80:I81"/>
    <mergeCell ref="P91:P95"/>
    <mergeCell ref="Q84:Q90"/>
    <mergeCell ref="K5:K6"/>
    <mergeCell ref="J7:J8"/>
    <mergeCell ref="K7:K8"/>
    <mergeCell ref="J9:J22"/>
    <mergeCell ref="K9:K22"/>
    <mergeCell ref="L84:L95"/>
    <mergeCell ref="L82:L83"/>
    <mergeCell ref="O98:O102"/>
    <mergeCell ref="T91:T94"/>
    <mergeCell ref="R11:R12"/>
    <mergeCell ref="R13:R17"/>
    <mergeCell ref="Q11:Q17"/>
    <mergeCell ref="M30:M34"/>
    <mergeCell ref="R30:R31"/>
    <mergeCell ref="S30:S31"/>
    <mergeCell ref="T30:T31"/>
    <mergeCell ref="N23:N29"/>
    <mergeCell ref="O23:O24"/>
    <mergeCell ref="P23:P24"/>
    <mergeCell ref="Q23:Q24"/>
    <mergeCell ref="O25:O29"/>
    <mergeCell ref="P25:P29"/>
    <mergeCell ref="O96:O97"/>
    <mergeCell ref="P96:P97"/>
    <mergeCell ref="T103:T104"/>
    <mergeCell ref="T84:T85"/>
    <mergeCell ref="W86:W89"/>
    <mergeCell ref="U93:U94"/>
    <mergeCell ref="V93:V94"/>
    <mergeCell ref="W93:W94"/>
    <mergeCell ref="T98:T101"/>
    <mergeCell ref="X86:X87"/>
    <mergeCell ref="X88:X89"/>
    <mergeCell ref="U98:U99"/>
    <mergeCell ref="V98:V99"/>
    <mergeCell ref="A1:C4"/>
    <mergeCell ref="A74:C77"/>
    <mergeCell ref="A5:A35"/>
    <mergeCell ref="B5:B35"/>
    <mergeCell ref="D1:F4"/>
    <mergeCell ref="A38:C41"/>
    <mergeCell ref="W100:W101"/>
    <mergeCell ref="W98:W99"/>
    <mergeCell ref="Z88:Z89"/>
    <mergeCell ref="Y86:Y87"/>
    <mergeCell ref="Z86:Z87"/>
    <mergeCell ref="U91:U92"/>
    <mergeCell ref="V91:V92"/>
    <mergeCell ref="W91:W92"/>
    <mergeCell ref="U86:U89"/>
    <mergeCell ref="V86:V89"/>
    <mergeCell ref="U100:U101"/>
    <mergeCell ref="V100:V101"/>
    <mergeCell ref="P98:P102"/>
    <mergeCell ref="R98:R101"/>
    <mergeCell ref="L9:L10"/>
    <mergeCell ref="L11:L22"/>
    <mergeCell ref="M11:M22"/>
    <mergeCell ref="N11:N22"/>
    <mergeCell ref="T105:T106"/>
    <mergeCell ref="D5:D34"/>
    <mergeCell ref="E5:E34"/>
    <mergeCell ref="F5:F8"/>
    <mergeCell ref="G5:G8"/>
    <mergeCell ref="F9:F34"/>
    <mergeCell ref="H5:H8"/>
    <mergeCell ref="I5:I6"/>
    <mergeCell ref="J5:J6"/>
    <mergeCell ref="I7:I8"/>
    <mergeCell ref="M9:M10"/>
    <mergeCell ref="N9:N10"/>
    <mergeCell ref="S11:S12"/>
    <mergeCell ref="T11:T12"/>
    <mergeCell ref="O18:O22"/>
    <mergeCell ref="P18:P22"/>
    <mergeCell ref="Q18:Q22"/>
    <mergeCell ref="R18:R21"/>
    <mergeCell ref="S18:S21"/>
    <mergeCell ref="J23:J34"/>
    <mergeCell ref="K23:K34"/>
    <mergeCell ref="L23:L29"/>
    <mergeCell ref="M23:M29"/>
    <mergeCell ref="L30:L34"/>
  </mergeCells>
  <printOptions horizontalCentered="1" verticalCentered="1"/>
  <pageMargins left="0.2362204724409449" right="0.15748031496062992" top="0.3" bottom="0.15748031496062992" header="0.15748031496062992" footer="0"/>
  <pageSetup fitToHeight="2" horizontalDpi="600" verticalDpi="600" orientation="landscape" paperSize="9" scale="51" r:id="rId1"/>
  <headerFooter alignWithMargins="0">
    <oddHeader>&amp;C&amp;"Arial,Bold"&amp;12PCMAS DE00</oddHeader>
  </headerFooter>
</worksheet>
</file>

<file path=xl/worksheets/sheet10.xml><?xml version="1.0" encoding="utf-8"?>
<worksheet xmlns="http://schemas.openxmlformats.org/spreadsheetml/2006/main" xmlns:r="http://schemas.openxmlformats.org/officeDocument/2006/relationships">
  <dimension ref="A1:CR86"/>
  <sheetViews>
    <sheetView zoomScaleSheetLayoutView="75" zoomScalePageLayoutView="0" workbookViewId="0" topLeftCell="A1">
      <selection activeCell="A1" sqref="A1"/>
    </sheetView>
  </sheetViews>
  <sheetFormatPr defaultColWidth="9.140625" defaultRowHeight="12.75"/>
  <cols>
    <col min="1" max="1" width="4.00390625" style="53" customWidth="1"/>
    <col min="2" max="2" width="3.57421875" style="53" customWidth="1"/>
    <col min="3" max="3" width="3.28125" style="53" customWidth="1"/>
    <col min="4" max="4" width="3.00390625" style="53" customWidth="1"/>
    <col min="5" max="5" width="4.00390625" style="53" customWidth="1"/>
    <col min="6" max="10" width="3.57421875" style="53" customWidth="1"/>
    <col min="11" max="11" width="3.28125" style="53" customWidth="1"/>
    <col min="12" max="12" width="21.8515625" style="53" bestFit="1" customWidth="1"/>
    <col min="13" max="16" width="13.28125" style="53" customWidth="1"/>
    <col min="17" max="19" width="13.28125" style="122" customWidth="1"/>
    <col min="20" max="20" width="13.28125" style="93" customWidth="1"/>
    <col min="21" max="96" width="9.140625" style="93" customWidth="1"/>
    <col min="97" max="16384" width="9.140625" style="53" customWidth="1"/>
  </cols>
  <sheetData>
    <row r="1" spans="1:96" ht="12.75">
      <c r="A1" s="53" t="s">
        <v>389</v>
      </c>
      <c r="M1" s="123"/>
      <c r="N1" s="123"/>
      <c r="O1" s="123"/>
      <c r="P1" s="12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row>
    <row r="2" spans="1:96" ht="12.75">
      <c r="A2" s="47" t="s">
        <v>594</v>
      </c>
      <c r="B2" s="47"/>
      <c r="C2" s="47"/>
      <c r="D2" s="47"/>
      <c r="E2" s="47" t="s">
        <v>784</v>
      </c>
      <c r="M2" s="123"/>
      <c r="N2" s="123"/>
      <c r="O2" s="123"/>
      <c r="P2" s="12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row>
    <row r="3" spans="13:96" ht="12.75">
      <c r="M3" s="123"/>
      <c r="N3" s="123"/>
      <c r="O3" s="123"/>
      <c r="P3" s="12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row>
    <row r="4" spans="3:96" ht="12.75">
      <c r="C4" s="100"/>
      <c r="M4" s="93"/>
      <c r="P4" s="39"/>
      <c r="Q4" s="53"/>
      <c r="R4" s="53"/>
      <c r="S4" s="53"/>
      <c r="T4" s="440"/>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row>
    <row r="5" spans="1:96" ht="12.75">
      <c r="A5" s="54">
        <v>-1</v>
      </c>
      <c r="B5" s="54"/>
      <c r="C5" s="54" t="s">
        <v>269</v>
      </c>
      <c r="M5" s="417">
        <f>SUM(M69:P70,M73:P73,M75:P75,Q76:Q77,Q80,Q82:Q83,R84:T84)</f>
        <v>65343</v>
      </c>
      <c r="N5" s="417">
        <f>M5</f>
        <v>65343</v>
      </c>
      <c r="O5" s="417">
        <f>N5</f>
        <v>65343</v>
      </c>
      <c r="P5" s="39"/>
      <c r="Q5" s="39"/>
      <c r="R5" s="39"/>
      <c r="S5" s="39"/>
      <c r="T5" s="489"/>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row>
    <row r="6" spans="1:96" ht="12.75">
      <c r="A6" s="99">
        <v>1</v>
      </c>
      <c r="B6" s="429"/>
      <c r="C6" s="90" t="s">
        <v>155</v>
      </c>
      <c r="D6" s="90"/>
      <c r="M6" s="128">
        <f>SUM(M71:P71,Q78)</f>
        <v>9482</v>
      </c>
      <c r="N6" s="1176">
        <f>SUM(M6:M8)</f>
        <v>21112</v>
      </c>
      <c r="O6" s="960">
        <f>SUM(N6:N9)</f>
        <v>21112</v>
      </c>
      <c r="P6" s="39"/>
      <c r="Q6" s="39"/>
      <c r="R6" s="39"/>
      <c r="S6" s="39"/>
      <c r="T6" s="489"/>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row>
    <row r="7" spans="1:96" ht="12.75">
      <c r="A7" s="99">
        <v>2</v>
      </c>
      <c r="B7" s="429"/>
      <c r="C7" s="90" t="s">
        <v>156</v>
      </c>
      <c r="D7" s="90"/>
      <c r="M7" s="105">
        <f>SUM(M72:P72,Q79)</f>
        <v>9368</v>
      </c>
      <c r="N7" s="1177"/>
      <c r="O7" s="961"/>
      <c r="P7" s="39"/>
      <c r="Q7" s="39"/>
      <c r="R7" s="39"/>
      <c r="S7" s="39"/>
      <c r="T7" s="489"/>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row>
    <row r="8" spans="1:96" ht="12.75">
      <c r="A8" s="99">
        <v>3</v>
      </c>
      <c r="C8" s="90" t="s">
        <v>157</v>
      </c>
      <c r="D8" s="90"/>
      <c r="M8" s="105">
        <f>SUM(M74:P74,Q81)</f>
        <v>2262</v>
      </c>
      <c r="N8" s="1236"/>
      <c r="O8" s="961"/>
      <c r="P8" s="39"/>
      <c r="Q8" s="39"/>
      <c r="R8" s="39"/>
      <c r="S8" s="39"/>
      <c r="T8" s="489"/>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row>
    <row r="9" spans="1:27" s="123" customFormat="1" ht="12.75">
      <c r="A9" s="420" t="s">
        <v>713</v>
      </c>
      <c r="C9" s="420" t="s">
        <v>212</v>
      </c>
      <c r="D9" s="54"/>
      <c r="M9" s="487">
        <f>SUM(M84:P84)</f>
        <v>0</v>
      </c>
      <c r="N9" s="487">
        <f>M9</f>
        <v>0</v>
      </c>
      <c r="O9" s="962"/>
      <c r="P9" s="39"/>
      <c r="Q9" s="39"/>
      <c r="R9" s="39"/>
      <c r="S9" s="39"/>
      <c r="T9" s="39"/>
      <c r="U9" s="53"/>
      <c r="V9" s="53"/>
      <c r="W9" s="53"/>
      <c r="X9" s="53"/>
      <c r="Y9" s="53"/>
      <c r="Z9" s="53"/>
      <c r="AA9" s="53"/>
    </row>
    <row r="10" spans="1:96" ht="13.5" thickBot="1">
      <c r="A10" s="420"/>
      <c r="C10" s="420"/>
      <c r="D10" s="47"/>
      <c r="M10" s="139"/>
      <c r="N10" s="39"/>
      <c r="O10" s="691">
        <f>SUM(O5:O9)</f>
        <v>86455</v>
      </c>
      <c r="P10" s="39"/>
      <c r="Q10" s="39"/>
      <c r="R10" s="39"/>
      <c r="S10" s="3"/>
      <c r="U10" s="53"/>
      <c r="V10" s="53"/>
      <c r="W10" s="53"/>
      <c r="X10" s="53"/>
      <c r="Y10" s="53"/>
      <c r="Z10" s="53"/>
      <c r="AA10" s="53"/>
      <c r="CM10" s="53"/>
      <c r="CN10" s="53"/>
      <c r="CO10" s="53"/>
      <c r="CP10" s="53"/>
      <c r="CQ10" s="53"/>
      <c r="CR10" s="53"/>
    </row>
    <row r="11" ht="14.25" thickBot="1" thickTop="1"/>
    <row r="12" spans="1:20" ht="12.75">
      <c r="A12" s="53" t="s">
        <v>389</v>
      </c>
      <c r="M12" s="972" t="s">
        <v>302</v>
      </c>
      <c r="N12" s="973"/>
      <c r="O12" s="973"/>
      <c r="P12" s="973"/>
      <c r="Q12" s="973"/>
      <c r="R12" s="973"/>
      <c r="S12" s="973"/>
      <c r="T12" s="974"/>
    </row>
    <row r="13" spans="13:20" ht="12.75">
      <c r="M13" s="975" t="s">
        <v>710</v>
      </c>
      <c r="N13" s="976"/>
      <c r="O13" s="976"/>
      <c r="P13" s="976"/>
      <c r="Q13" s="976"/>
      <c r="R13" s="976"/>
      <c r="S13" s="976"/>
      <c r="T13" s="977"/>
    </row>
    <row r="14" spans="13:20" ht="12.75">
      <c r="M14" s="978" t="s">
        <v>599</v>
      </c>
      <c r="N14" s="979"/>
      <c r="O14" s="979"/>
      <c r="P14" s="979"/>
      <c r="Q14" s="979"/>
      <c r="R14" s="980"/>
      <c r="S14" s="328" t="s">
        <v>713</v>
      </c>
      <c r="T14" s="329" t="s">
        <v>492</v>
      </c>
    </row>
    <row r="15" spans="13:20" ht="12.75">
      <c r="M15" s="981" t="s">
        <v>408</v>
      </c>
      <c r="N15" s="982"/>
      <c r="O15" s="982"/>
      <c r="P15" s="982"/>
      <c r="Q15" s="982"/>
      <c r="R15" s="983"/>
      <c r="S15" s="1036" t="s">
        <v>212</v>
      </c>
      <c r="T15" s="1279" t="s">
        <v>409</v>
      </c>
    </row>
    <row r="16" spans="13:20" ht="12.75">
      <c r="M16" s="1280" t="s">
        <v>488</v>
      </c>
      <c r="N16" s="1281"/>
      <c r="O16" s="1281"/>
      <c r="P16" s="1281"/>
      <c r="Q16" s="1281"/>
      <c r="R16" s="1296"/>
      <c r="S16" s="1036"/>
      <c r="T16" s="1279"/>
    </row>
    <row r="17" spans="13:20" ht="12.75" customHeight="1">
      <c r="M17" s="1282" t="s">
        <v>489</v>
      </c>
      <c r="N17" s="906"/>
      <c r="O17" s="906"/>
      <c r="P17" s="906"/>
      <c r="Q17" s="906"/>
      <c r="R17" s="1288"/>
      <c r="S17" s="1036"/>
      <c r="T17" s="1279"/>
    </row>
    <row r="18" spans="13:20" ht="12.75">
      <c r="M18" s="327">
        <v>1</v>
      </c>
      <c r="N18" s="1289">
        <v>2</v>
      </c>
      <c r="O18" s="979"/>
      <c r="P18" s="979"/>
      <c r="Q18" s="980"/>
      <c r="R18" s="342" t="s">
        <v>713</v>
      </c>
      <c r="S18" s="1036"/>
      <c r="T18" s="1279"/>
    </row>
    <row r="19" spans="13:20" ht="12.75">
      <c r="M19" s="1049" t="s">
        <v>210</v>
      </c>
      <c r="N19" s="968" t="s">
        <v>211</v>
      </c>
      <c r="O19" s="946"/>
      <c r="P19" s="946"/>
      <c r="Q19" s="969"/>
      <c r="R19" s="1060" t="s">
        <v>218</v>
      </c>
      <c r="S19" s="1036"/>
      <c r="T19" s="1279"/>
    </row>
    <row r="20" spans="13:20" ht="12.75">
      <c r="M20" s="1049"/>
      <c r="N20" s="1293" t="s">
        <v>490</v>
      </c>
      <c r="O20" s="1294"/>
      <c r="P20" s="1294"/>
      <c r="Q20" s="1295"/>
      <c r="R20" s="1060"/>
      <c r="S20" s="1036"/>
      <c r="T20" s="1279"/>
    </row>
    <row r="21" spans="13:20" ht="12.75">
      <c r="M21" s="1049"/>
      <c r="N21" s="905" t="s">
        <v>491</v>
      </c>
      <c r="O21" s="906"/>
      <c r="P21" s="906"/>
      <c r="Q21" s="1288"/>
      <c r="R21" s="1060"/>
      <c r="S21" s="1036"/>
      <c r="T21" s="1279"/>
    </row>
    <row r="22" spans="13:20" ht="12.75">
      <c r="M22" s="1049"/>
      <c r="N22" s="330">
        <v>1</v>
      </c>
      <c r="O22" s="979">
        <v>2</v>
      </c>
      <c r="P22" s="979"/>
      <c r="Q22" s="980"/>
      <c r="R22" s="1060"/>
      <c r="S22" s="1036"/>
      <c r="T22" s="1279"/>
    </row>
    <row r="23" spans="13:20" ht="12.75" customHeight="1">
      <c r="M23" s="1049"/>
      <c r="N23" s="1060" t="s">
        <v>210</v>
      </c>
      <c r="O23" s="968" t="s">
        <v>211</v>
      </c>
      <c r="P23" s="946"/>
      <c r="Q23" s="969"/>
      <c r="R23" s="1060"/>
      <c r="S23" s="1036"/>
      <c r="T23" s="1279"/>
    </row>
    <row r="24" spans="13:20" ht="12.75">
      <c r="M24" s="1049"/>
      <c r="N24" s="1060"/>
      <c r="O24" s="1293" t="s">
        <v>523</v>
      </c>
      <c r="P24" s="1294"/>
      <c r="Q24" s="1295"/>
      <c r="R24" s="1060"/>
      <c r="S24" s="1036"/>
      <c r="T24" s="1279"/>
    </row>
    <row r="25" spans="13:20" ht="12.75">
      <c r="M25" s="1049"/>
      <c r="N25" s="1060"/>
      <c r="O25" s="905" t="s">
        <v>524</v>
      </c>
      <c r="P25" s="906"/>
      <c r="Q25" s="1288"/>
      <c r="R25" s="1060"/>
      <c r="S25" s="1036"/>
      <c r="T25" s="1279"/>
    </row>
    <row r="26" spans="13:20" ht="12.75">
      <c r="M26" s="1049"/>
      <c r="N26" s="1060"/>
      <c r="O26" s="330">
        <v>1</v>
      </c>
      <c r="P26" s="1289">
        <v>2</v>
      </c>
      <c r="Q26" s="980"/>
      <c r="R26" s="1060"/>
      <c r="S26" s="1036"/>
      <c r="T26" s="1279"/>
    </row>
    <row r="27" spans="13:20" ht="12.75" customHeight="1">
      <c r="M27" s="1049"/>
      <c r="N27" s="1060"/>
      <c r="O27" s="1060" t="s">
        <v>210</v>
      </c>
      <c r="P27" s="968" t="s">
        <v>211</v>
      </c>
      <c r="Q27" s="969"/>
      <c r="R27" s="1060"/>
      <c r="S27" s="1036"/>
      <c r="T27" s="1279"/>
    </row>
    <row r="28" spans="13:20" ht="12.75">
      <c r="M28" s="1049"/>
      <c r="N28" s="1060"/>
      <c r="O28" s="1060"/>
      <c r="P28" s="1293" t="s">
        <v>607</v>
      </c>
      <c r="Q28" s="1295"/>
      <c r="R28" s="1060"/>
      <c r="S28" s="1036"/>
      <c r="T28" s="1279"/>
    </row>
    <row r="29" spans="13:20" ht="24.75" customHeight="1">
      <c r="M29" s="1049"/>
      <c r="N29" s="1060"/>
      <c r="O29" s="1060"/>
      <c r="P29" s="905" t="s">
        <v>544</v>
      </c>
      <c r="Q29" s="1288"/>
      <c r="R29" s="1060"/>
      <c r="S29" s="1036"/>
      <c r="T29" s="1279"/>
    </row>
    <row r="30" spans="13:20" ht="12.75">
      <c r="M30" s="1049"/>
      <c r="N30" s="1060"/>
      <c r="O30" s="1060"/>
      <c r="P30" s="330">
        <v>1</v>
      </c>
      <c r="Q30" s="325">
        <v>2</v>
      </c>
      <c r="R30" s="1060"/>
      <c r="S30" s="1036"/>
      <c r="T30" s="1279"/>
    </row>
    <row r="31" spans="13:20" ht="12.75" customHeight="1" thickBot="1">
      <c r="M31" s="1050"/>
      <c r="N31" s="1061"/>
      <c r="O31" s="1061"/>
      <c r="P31" s="219" t="s">
        <v>210</v>
      </c>
      <c r="Q31" s="341" t="s">
        <v>211</v>
      </c>
      <c r="R31" s="1061"/>
      <c r="S31" s="1036"/>
      <c r="T31" s="1279"/>
    </row>
    <row r="32" spans="1:20" ht="21" customHeight="1">
      <c r="A32" s="1019" t="s">
        <v>609</v>
      </c>
      <c r="B32" s="1011" t="s">
        <v>200</v>
      </c>
      <c r="C32" s="419">
        <v>1</v>
      </c>
      <c r="D32" s="433" t="s">
        <v>313</v>
      </c>
      <c r="E32" s="435"/>
      <c r="F32" s="434"/>
      <c r="G32" s="434"/>
      <c r="H32" s="434"/>
      <c r="I32" s="434"/>
      <c r="J32" s="434"/>
      <c r="K32" s="413"/>
      <c r="L32" s="433"/>
      <c r="M32" s="1333">
        <v>-1</v>
      </c>
      <c r="N32" s="1334"/>
      <c r="O32" s="1334"/>
      <c r="P32" s="1335"/>
      <c r="Q32" s="1075"/>
      <c r="R32" s="1043"/>
      <c r="S32" s="1043"/>
      <c r="T32" s="1044"/>
    </row>
    <row r="33" spans="1:20" ht="21" customHeight="1" thickBot="1">
      <c r="A33" s="1020"/>
      <c r="B33" s="1006"/>
      <c r="C33" s="422">
        <v>2</v>
      </c>
      <c r="D33" s="273" t="s">
        <v>139</v>
      </c>
      <c r="E33" s="281"/>
      <c r="F33" s="437"/>
      <c r="G33" s="437"/>
      <c r="H33" s="437"/>
      <c r="I33" s="437"/>
      <c r="J33" s="437"/>
      <c r="K33" s="422"/>
      <c r="L33" s="273"/>
      <c r="M33" s="1336"/>
      <c r="N33" s="1337"/>
      <c r="O33" s="1337"/>
      <c r="P33" s="1338"/>
      <c r="Q33" s="1068"/>
      <c r="R33" s="1045"/>
      <c r="S33" s="1045"/>
      <c r="T33" s="1046"/>
    </row>
    <row r="34" spans="1:20" ht="21" customHeight="1">
      <c r="A34" s="1020"/>
      <c r="B34" s="1006"/>
      <c r="C34" s="269">
        <v>3</v>
      </c>
      <c r="D34" s="246" t="s">
        <v>315</v>
      </c>
      <c r="E34" s="281"/>
      <c r="F34" s="437"/>
      <c r="G34" s="437"/>
      <c r="H34" s="437"/>
      <c r="I34" s="437"/>
      <c r="J34" s="437"/>
      <c r="K34" s="266"/>
      <c r="L34" s="475"/>
      <c r="M34" s="1332">
        <v>1</v>
      </c>
      <c r="N34" s="1332"/>
      <c r="O34" s="1332"/>
      <c r="P34" s="1106"/>
      <c r="Q34" s="1068"/>
      <c r="R34" s="1045"/>
      <c r="S34" s="1045"/>
      <c r="T34" s="1046"/>
    </row>
    <row r="35" spans="1:20" ht="21" customHeight="1" thickBot="1">
      <c r="A35" s="1020"/>
      <c r="B35" s="1006"/>
      <c r="C35" s="269">
        <v>4</v>
      </c>
      <c r="D35" s="246" t="s">
        <v>529</v>
      </c>
      <c r="E35" s="281"/>
      <c r="F35" s="437"/>
      <c r="G35" s="437"/>
      <c r="H35" s="437"/>
      <c r="I35" s="437"/>
      <c r="J35" s="437"/>
      <c r="K35" s="266"/>
      <c r="L35" s="476"/>
      <c r="M35" s="1108">
        <v>2</v>
      </c>
      <c r="N35" s="1108"/>
      <c r="O35" s="1108"/>
      <c r="P35" s="1109"/>
      <c r="Q35" s="1068"/>
      <c r="R35" s="1045"/>
      <c r="S35" s="1045"/>
      <c r="T35" s="1046"/>
    </row>
    <row r="36" spans="1:20" ht="21" customHeight="1" thickBot="1">
      <c r="A36" s="1020"/>
      <c r="B36" s="1006"/>
      <c r="C36" s="10">
        <v>5</v>
      </c>
      <c r="D36" s="273" t="s">
        <v>708</v>
      </c>
      <c r="E36" s="281"/>
      <c r="F36" s="437"/>
      <c r="G36" s="437"/>
      <c r="H36" s="437"/>
      <c r="I36" s="437"/>
      <c r="J36" s="437"/>
      <c r="K36" s="10"/>
      <c r="L36" s="277"/>
      <c r="M36" s="1290">
        <v>-1</v>
      </c>
      <c r="N36" s="1291"/>
      <c r="O36" s="1291"/>
      <c r="P36" s="1292"/>
      <c r="Q36" s="1068"/>
      <c r="R36" s="1045"/>
      <c r="S36" s="1045"/>
      <c r="T36" s="1046"/>
    </row>
    <row r="37" spans="1:20" ht="21" customHeight="1" thickBot="1">
      <c r="A37" s="1020"/>
      <c r="B37" s="1006"/>
      <c r="C37" s="10">
        <v>6</v>
      </c>
      <c r="D37" s="273" t="s">
        <v>467</v>
      </c>
      <c r="E37" s="281"/>
      <c r="F37" s="437"/>
      <c r="G37" s="437"/>
      <c r="H37" s="437"/>
      <c r="I37" s="437"/>
      <c r="J37" s="437"/>
      <c r="K37" s="10"/>
      <c r="L37" s="273"/>
      <c r="M37" s="1366">
        <v>3</v>
      </c>
      <c r="N37" s="1367"/>
      <c r="O37" s="1367"/>
      <c r="P37" s="1368"/>
      <c r="Q37" s="1068"/>
      <c r="R37" s="1045"/>
      <c r="S37" s="1045"/>
      <c r="T37" s="1046"/>
    </row>
    <row r="38" spans="1:20" ht="21" customHeight="1" thickBot="1">
      <c r="A38" s="1020"/>
      <c r="B38" s="1006"/>
      <c r="C38" s="266">
        <v>7</v>
      </c>
      <c r="D38" s="273" t="s">
        <v>268</v>
      </c>
      <c r="E38" s="281"/>
      <c r="F38" s="437"/>
      <c r="G38" s="437"/>
      <c r="H38" s="437"/>
      <c r="I38" s="437"/>
      <c r="J38" s="437"/>
      <c r="K38" s="266"/>
      <c r="L38" s="273"/>
      <c r="M38" s="1290">
        <v>-1</v>
      </c>
      <c r="N38" s="1291"/>
      <c r="O38" s="1291"/>
      <c r="P38" s="1292"/>
      <c r="Q38" s="445"/>
      <c r="R38" s="446"/>
      <c r="S38" s="446"/>
      <c r="T38" s="447"/>
    </row>
    <row r="39" spans="1:20" ht="21" customHeight="1">
      <c r="A39" s="1020"/>
      <c r="B39" s="1006"/>
      <c r="C39" s="957" t="s">
        <v>713</v>
      </c>
      <c r="D39" s="947" t="s">
        <v>218</v>
      </c>
      <c r="E39" s="1034" t="s">
        <v>198</v>
      </c>
      <c r="F39" s="1006" t="s">
        <v>199</v>
      </c>
      <c r="G39" s="957">
        <v>1</v>
      </c>
      <c r="H39" s="947" t="s">
        <v>210</v>
      </c>
      <c r="I39" s="1033" t="s">
        <v>201</v>
      </c>
      <c r="J39" s="1259" t="s">
        <v>158</v>
      </c>
      <c r="K39" s="262">
        <v>1</v>
      </c>
      <c r="L39" s="273" t="s">
        <v>313</v>
      </c>
      <c r="M39" s="1075"/>
      <c r="N39" s="1043"/>
      <c r="O39" s="1043"/>
      <c r="P39" s="1044"/>
      <c r="Q39" s="1369">
        <v>-1</v>
      </c>
      <c r="R39" s="446"/>
      <c r="S39" s="446"/>
      <c r="T39" s="447"/>
    </row>
    <row r="40" spans="1:20" ht="21" customHeight="1" thickBot="1">
      <c r="A40" s="1020"/>
      <c r="B40" s="1006"/>
      <c r="C40" s="958"/>
      <c r="D40" s="948"/>
      <c r="E40" s="1034"/>
      <c r="F40" s="1006"/>
      <c r="G40" s="958"/>
      <c r="H40" s="948"/>
      <c r="I40" s="1034"/>
      <c r="J40" s="1006"/>
      <c r="K40" s="262">
        <v>2</v>
      </c>
      <c r="L40" s="273" t="s">
        <v>139</v>
      </c>
      <c r="M40" s="1068"/>
      <c r="N40" s="1045"/>
      <c r="O40" s="1045"/>
      <c r="P40" s="1046"/>
      <c r="Q40" s="1370"/>
      <c r="R40" s="446"/>
      <c r="S40" s="446"/>
      <c r="T40" s="447"/>
    </row>
    <row r="41" spans="1:20" ht="21" customHeight="1">
      <c r="A41" s="1020"/>
      <c r="B41" s="1006"/>
      <c r="C41" s="958"/>
      <c r="D41" s="948"/>
      <c r="E41" s="1034"/>
      <c r="F41" s="1006"/>
      <c r="G41" s="958"/>
      <c r="H41" s="948"/>
      <c r="I41" s="1034"/>
      <c r="J41" s="1006"/>
      <c r="K41" s="262">
        <v>3</v>
      </c>
      <c r="L41" s="273" t="s">
        <v>315</v>
      </c>
      <c r="M41" s="1068"/>
      <c r="N41" s="1045"/>
      <c r="O41" s="1045"/>
      <c r="P41" s="1046"/>
      <c r="Q41" s="471">
        <v>1</v>
      </c>
      <c r="R41" s="446"/>
      <c r="S41" s="446"/>
      <c r="T41" s="447"/>
    </row>
    <row r="42" spans="1:20" ht="21" customHeight="1" thickBot="1">
      <c r="A42" s="1020"/>
      <c r="B42" s="1006"/>
      <c r="C42" s="958"/>
      <c r="D42" s="948"/>
      <c r="E42" s="1034"/>
      <c r="F42" s="1006"/>
      <c r="G42" s="958"/>
      <c r="H42" s="948"/>
      <c r="I42" s="1034"/>
      <c r="J42" s="1006"/>
      <c r="K42" s="262">
        <v>4</v>
      </c>
      <c r="L42" s="273" t="s">
        <v>529</v>
      </c>
      <c r="M42" s="1068"/>
      <c r="N42" s="1045"/>
      <c r="O42" s="1045"/>
      <c r="P42" s="1046"/>
      <c r="Q42" s="470">
        <v>2</v>
      </c>
      <c r="R42" s="446"/>
      <c r="S42" s="446"/>
      <c r="T42" s="447"/>
    </row>
    <row r="43" spans="1:20" ht="21" customHeight="1" thickBot="1">
      <c r="A43" s="1020"/>
      <c r="B43" s="1006"/>
      <c r="C43" s="958"/>
      <c r="D43" s="948"/>
      <c r="E43" s="1034"/>
      <c r="F43" s="1006"/>
      <c r="G43" s="958"/>
      <c r="H43" s="948"/>
      <c r="I43" s="1034"/>
      <c r="J43" s="1006"/>
      <c r="K43" s="262">
        <v>5</v>
      </c>
      <c r="L43" s="273" t="s">
        <v>708</v>
      </c>
      <c r="M43" s="1068"/>
      <c r="N43" s="1045"/>
      <c r="O43" s="1045"/>
      <c r="P43" s="1046"/>
      <c r="Q43" s="234">
        <v>-1</v>
      </c>
      <c r="R43" s="446"/>
      <c r="S43" s="446"/>
      <c r="T43" s="447"/>
    </row>
    <row r="44" spans="1:20" ht="21" customHeight="1" thickBot="1">
      <c r="A44" s="1020"/>
      <c r="B44" s="1006"/>
      <c r="C44" s="958"/>
      <c r="D44" s="948"/>
      <c r="E44" s="1034"/>
      <c r="F44" s="1006"/>
      <c r="G44" s="958"/>
      <c r="H44" s="948"/>
      <c r="I44" s="1034"/>
      <c r="J44" s="1006"/>
      <c r="K44" s="266">
        <v>6</v>
      </c>
      <c r="L44" s="273" t="s">
        <v>467</v>
      </c>
      <c r="M44" s="1068"/>
      <c r="N44" s="1045"/>
      <c r="O44" s="1045"/>
      <c r="P44" s="1046"/>
      <c r="Q44" s="472">
        <v>3</v>
      </c>
      <c r="R44" s="446"/>
      <c r="S44" s="446"/>
      <c r="T44" s="447"/>
    </row>
    <row r="45" spans="1:20" ht="21" customHeight="1">
      <c r="A45" s="1020"/>
      <c r="B45" s="1006"/>
      <c r="C45" s="958"/>
      <c r="D45" s="948"/>
      <c r="E45" s="1034"/>
      <c r="F45" s="1006"/>
      <c r="G45" s="959"/>
      <c r="H45" s="949"/>
      <c r="I45" s="1035"/>
      <c r="J45" s="1007"/>
      <c r="K45" s="266">
        <v>7</v>
      </c>
      <c r="L45" s="273" t="s">
        <v>268</v>
      </c>
      <c r="M45" s="1068"/>
      <c r="N45" s="1045"/>
      <c r="O45" s="1045"/>
      <c r="P45" s="1046"/>
      <c r="Q45" s="1369">
        <v>-1</v>
      </c>
      <c r="R45" s="446"/>
      <c r="S45" s="446"/>
      <c r="T45" s="447"/>
    </row>
    <row r="46" spans="1:20" ht="21" customHeight="1" thickBot="1">
      <c r="A46" s="1020"/>
      <c r="B46" s="1006"/>
      <c r="C46" s="958"/>
      <c r="D46" s="948"/>
      <c r="E46" s="1034"/>
      <c r="F46" s="1006"/>
      <c r="G46" s="266">
        <v>2</v>
      </c>
      <c r="H46" s="273" t="s">
        <v>211</v>
      </c>
      <c r="I46" s="469"/>
      <c r="J46" s="469"/>
      <c r="K46" s="266"/>
      <c r="L46" s="273"/>
      <c r="M46" s="1051"/>
      <c r="N46" s="1047"/>
      <c r="O46" s="1047"/>
      <c r="P46" s="1048"/>
      <c r="Q46" s="1370"/>
      <c r="R46" s="446"/>
      <c r="S46" s="446"/>
      <c r="T46" s="447"/>
    </row>
    <row r="47" spans="1:20" ht="21" customHeight="1" thickBot="1">
      <c r="A47" s="1021"/>
      <c r="B47" s="1022"/>
      <c r="C47" s="1260"/>
      <c r="D47" s="1365"/>
      <c r="E47" s="1226"/>
      <c r="F47" s="1022"/>
      <c r="G47" s="287" t="s">
        <v>713</v>
      </c>
      <c r="H47" s="310" t="s">
        <v>212</v>
      </c>
      <c r="I47" s="226"/>
      <c r="J47" s="226"/>
      <c r="K47" s="287"/>
      <c r="L47" s="310"/>
      <c r="M47" s="1352" t="s">
        <v>212</v>
      </c>
      <c r="N47" s="1353"/>
      <c r="O47" s="1353"/>
      <c r="P47" s="1354"/>
      <c r="Q47" s="703"/>
      <c r="R47" s="1290">
        <v>-1</v>
      </c>
      <c r="S47" s="1291"/>
      <c r="T47" s="1292"/>
    </row>
    <row r="48" ht="13.5" thickBot="1"/>
    <row r="49" spans="1:20" ht="12.75">
      <c r="A49" s="53" t="s">
        <v>389</v>
      </c>
      <c r="M49" s="972" t="s">
        <v>302</v>
      </c>
      <c r="N49" s="973"/>
      <c r="O49" s="973"/>
      <c r="P49" s="973"/>
      <c r="Q49" s="973"/>
      <c r="R49" s="973"/>
      <c r="S49" s="973"/>
      <c r="T49" s="974"/>
    </row>
    <row r="50" spans="13:20" ht="12.75">
      <c r="M50" s="975" t="s">
        <v>710</v>
      </c>
      <c r="N50" s="976"/>
      <c r="O50" s="976"/>
      <c r="P50" s="976"/>
      <c r="Q50" s="976"/>
      <c r="R50" s="976"/>
      <c r="S50" s="976"/>
      <c r="T50" s="977"/>
    </row>
    <row r="51" spans="13:20" ht="12.75">
      <c r="M51" s="978" t="s">
        <v>599</v>
      </c>
      <c r="N51" s="979"/>
      <c r="O51" s="979"/>
      <c r="P51" s="979"/>
      <c r="Q51" s="979"/>
      <c r="R51" s="980"/>
      <c r="S51" s="328" t="s">
        <v>713</v>
      </c>
      <c r="T51" s="329" t="s">
        <v>492</v>
      </c>
    </row>
    <row r="52" spans="13:20" ht="12.75">
      <c r="M52" s="981" t="s">
        <v>408</v>
      </c>
      <c r="N52" s="982"/>
      <c r="O52" s="982"/>
      <c r="P52" s="982"/>
      <c r="Q52" s="982"/>
      <c r="R52" s="983"/>
      <c r="S52" s="1036" t="s">
        <v>212</v>
      </c>
      <c r="T52" s="1279" t="s">
        <v>409</v>
      </c>
    </row>
    <row r="53" spans="13:20" ht="12.75">
      <c r="M53" s="1280" t="s">
        <v>488</v>
      </c>
      <c r="N53" s="1281"/>
      <c r="O53" s="1281"/>
      <c r="P53" s="1281"/>
      <c r="Q53" s="1281"/>
      <c r="R53" s="1296"/>
      <c r="S53" s="1036"/>
      <c r="T53" s="1279"/>
    </row>
    <row r="54" spans="13:20" ht="12.75" customHeight="1">
      <c r="M54" s="1282" t="s">
        <v>489</v>
      </c>
      <c r="N54" s="906"/>
      <c r="O54" s="906"/>
      <c r="P54" s="906"/>
      <c r="Q54" s="906"/>
      <c r="R54" s="1288"/>
      <c r="S54" s="1036"/>
      <c r="T54" s="1279"/>
    </row>
    <row r="55" spans="13:20" ht="12.75">
      <c r="M55" s="327">
        <v>1</v>
      </c>
      <c r="N55" s="1289">
        <v>2</v>
      </c>
      <c r="O55" s="979"/>
      <c r="P55" s="979"/>
      <c r="Q55" s="980"/>
      <c r="R55" s="342" t="s">
        <v>713</v>
      </c>
      <c r="S55" s="1036"/>
      <c r="T55" s="1279"/>
    </row>
    <row r="56" spans="13:20" ht="12.75">
      <c r="M56" s="1049" t="s">
        <v>210</v>
      </c>
      <c r="N56" s="968" t="s">
        <v>211</v>
      </c>
      <c r="O56" s="946"/>
      <c r="P56" s="946"/>
      <c r="Q56" s="969"/>
      <c r="R56" s="1060" t="s">
        <v>218</v>
      </c>
      <c r="S56" s="1036"/>
      <c r="T56" s="1279"/>
    </row>
    <row r="57" spans="13:20" ht="12.75">
      <c r="M57" s="1049"/>
      <c r="N57" s="1293" t="s">
        <v>490</v>
      </c>
      <c r="O57" s="1294"/>
      <c r="P57" s="1294"/>
      <c r="Q57" s="1295"/>
      <c r="R57" s="1060"/>
      <c r="S57" s="1036"/>
      <c r="T57" s="1279"/>
    </row>
    <row r="58" spans="13:20" ht="12.75">
      <c r="M58" s="1049"/>
      <c r="N58" s="905" t="s">
        <v>491</v>
      </c>
      <c r="O58" s="906"/>
      <c r="P58" s="906"/>
      <c r="Q58" s="1288"/>
      <c r="R58" s="1060"/>
      <c r="S58" s="1036"/>
      <c r="T58" s="1279"/>
    </row>
    <row r="59" spans="13:20" ht="12.75">
      <c r="M59" s="1049"/>
      <c r="N59" s="330">
        <v>1</v>
      </c>
      <c r="O59" s="979">
        <v>2</v>
      </c>
      <c r="P59" s="979"/>
      <c r="Q59" s="980"/>
      <c r="R59" s="1060"/>
      <c r="S59" s="1036"/>
      <c r="T59" s="1279"/>
    </row>
    <row r="60" spans="13:20" ht="12.75" customHeight="1">
      <c r="M60" s="1049"/>
      <c r="N60" s="1060" t="s">
        <v>210</v>
      </c>
      <c r="O60" s="968" t="s">
        <v>211</v>
      </c>
      <c r="P60" s="946"/>
      <c r="Q60" s="969"/>
      <c r="R60" s="1060"/>
      <c r="S60" s="1036"/>
      <c r="T60" s="1279"/>
    </row>
    <row r="61" spans="13:20" ht="12.75">
      <c r="M61" s="1049"/>
      <c r="N61" s="1060"/>
      <c r="O61" s="1293" t="s">
        <v>523</v>
      </c>
      <c r="P61" s="1294"/>
      <c r="Q61" s="1295"/>
      <c r="R61" s="1060"/>
      <c r="S61" s="1036"/>
      <c r="T61" s="1279"/>
    </row>
    <row r="62" spans="13:20" ht="12.75">
      <c r="M62" s="1049"/>
      <c r="N62" s="1060"/>
      <c r="O62" s="905" t="s">
        <v>524</v>
      </c>
      <c r="P62" s="906"/>
      <c r="Q62" s="1288"/>
      <c r="R62" s="1060"/>
      <c r="S62" s="1036"/>
      <c r="T62" s="1279"/>
    </row>
    <row r="63" spans="13:20" ht="12.75">
      <c r="M63" s="1049"/>
      <c r="N63" s="1060"/>
      <c r="O63" s="330">
        <v>1</v>
      </c>
      <c r="P63" s="1289">
        <v>2</v>
      </c>
      <c r="Q63" s="980"/>
      <c r="R63" s="1060"/>
      <c r="S63" s="1036"/>
      <c r="T63" s="1279"/>
    </row>
    <row r="64" spans="13:20" ht="12.75" customHeight="1">
      <c r="M64" s="1049"/>
      <c r="N64" s="1060"/>
      <c r="O64" s="1060" t="s">
        <v>210</v>
      </c>
      <c r="P64" s="968" t="s">
        <v>211</v>
      </c>
      <c r="Q64" s="969"/>
      <c r="R64" s="1060"/>
      <c r="S64" s="1036"/>
      <c r="T64" s="1279"/>
    </row>
    <row r="65" spans="13:20" ht="12.75">
      <c r="M65" s="1049"/>
      <c r="N65" s="1060"/>
      <c r="O65" s="1060"/>
      <c r="P65" s="1293" t="s">
        <v>607</v>
      </c>
      <c r="Q65" s="1295"/>
      <c r="R65" s="1060"/>
      <c r="S65" s="1036"/>
      <c r="T65" s="1279"/>
    </row>
    <row r="66" spans="13:20" ht="24.75" customHeight="1">
      <c r="M66" s="1049"/>
      <c r="N66" s="1060"/>
      <c r="O66" s="1060"/>
      <c r="P66" s="905" t="s">
        <v>544</v>
      </c>
      <c r="Q66" s="1288"/>
      <c r="R66" s="1060"/>
      <c r="S66" s="1036"/>
      <c r="T66" s="1279"/>
    </row>
    <row r="67" spans="13:20" ht="12.75">
      <c r="M67" s="1049"/>
      <c r="N67" s="1060"/>
      <c r="O67" s="1060"/>
      <c r="P67" s="330">
        <v>1</v>
      </c>
      <c r="Q67" s="325">
        <v>2</v>
      </c>
      <c r="R67" s="1060"/>
      <c r="S67" s="1036"/>
      <c r="T67" s="1279"/>
    </row>
    <row r="68" spans="13:20" ht="12.75" customHeight="1" thickBot="1">
      <c r="M68" s="1050"/>
      <c r="N68" s="1061"/>
      <c r="O68" s="1061"/>
      <c r="P68" s="219" t="s">
        <v>210</v>
      </c>
      <c r="Q68" s="341" t="s">
        <v>211</v>
      </c>
      <c r="R68" s="1061"/>
      <c r="S68" s="1036"/>
      <c r="T68" s="1279"/>
    </row>
    <row r="69" spans="1:34" ht="24" customHeight="1">
      <c r="A69" s="1019" t="s">
        <v>609</v>
      </c>
      <c r="B69" s="1011" t="s">
        <v>200</v>
      </c>
      <c r="C69" s="419">
        <v>1</v>
      </c>
      <c r="D69" s="433" t="s">
        <v>313</v>
      </c>
      <c r="E69" s="435"/>
      <c r="F69" s="434"/>
      <c r="G69" s="434"/>
      <c r="H69" s="434"/>
      <c r="I69" s="434"/>
      <c r="J69" s="434"/>
      <c r="K69" s="413"/>
      <c r="L69" s="433"/>
      <c r="M69" s="449">
        <v>2169</v>
      </c>
      <c r="N69" s="450">
        <v>0</v>
      </c>
      <c r="O69" s="450">
        <v>87</v>
      </c>
      <c r="P69" s="451">
        <v>18</v>
      </c>
      <c r="Q69" s="375"/>
      <c r="R69" s="367"/>
      <c r="S69" s="367"/>
      <c r="T69" s="368"/>
      <c r="U69" s="174">
        <f aca="true" t="shared" si="0" ref="U69:U84">SUM(M69:T69)</f>
        <v>2274</v>
      </c>
      <c r="Y69" s="365"/>
      <c r="AH69" s="365"/>
    </row>
    <row r="70" spans="1:34" ht="24" customHeight="1" thickBot="1">
      <c r="A70" s="1020"/>
      <c r="B70" s="1006"/>
      <c r="C70" s="422">
        <v>2</v>
      </c>
      <c r="D70" s="273" t="s">
        <v>139</v>
      </c>
      <c r="E70" s="281"/>
      <c r="F70" s="437"/>
      <c r="G70" s="437"/>
      <c r="H70" s="437"/>
      <c r="I70" s="437"/>
      <c r="J70" s="437"/>
      <c r="K70" s="422"/>
      <c r="L70" s="273"/>
      <c r="M70" s="347">
        <v>14839</v>
      </c>
      <c r="N70" s="409">
        <v>0</v>
      </c>
      <c r="O70" s="409">
        <v>190</v>
      </c>
      <c r="P70" s="452">
        <v>531</v>
      </c>
      <c r="Q70" s="372"/>
      <c r="R70" s="370"/>
      <c r="S70" s="370"/>
      <c r="T70" s="371"/>
      <c r="U70" s="174">
        <f t="shared" si="0"/>
        <v>15560</v>
      </c>
      <c r="Y70" s="365"/>
      <c r="AH70" s="365"/>
    </row>
    <row r="71" spans="1:34" ht="24" customHeight="1">
      <c r="A71" s="1020"/>
      <c r="B71" s="1006"/>
      <c r="C71" s="269">
        <v>3</v>
      </c>
      <c r="D71" s="246" t="s">
        <v>315</v>
      </c>
      <c r="E71" s="281"/>
      <c r="F71" s="437"/>
      <c r="G71" s="437"/>
      <c r="H71" s="437"/>
      <c r="I71" s="437"/>
      <c r="J71" s="437"/>
      <c r="K71" s="266"/>
      <c r="L71" s="444"/>
      <c r="M71" s="468">
        <v>6106</v>
      </c>
      <c r="N71" s="133">
        <v>332</v>
      </c>
      <c r="O71" s="133">
        <v>0</v>
      </c>
      <c r="P71" s="195">
        <v>147</v>
      </c>
      <c r="Q71" s="372"/>
      <c r="R71" s="370"/>
      <c r="S71" s="370"/>
      <c r="T71" s="371"/>
      <c r="U71" s="174">
        <f t="shared" si="0"/>
        <v>6585</v>
      </c>
      <c r="Y71" s="365"/>
      <c r="AH71" s="365"/>
    </row>
    <row r="72" spans="1:34" ht="24" customHeight="1" thickBot="1">
      <c r="A72" s="1020"/>
      <c r="B72" s="1006"/>
      <c r="C72" s="269">
        <v>4</v>
      </c>
      <c r="D72" s="246" t="s">
        <v>529</v>
      </c>
      <c r="E72" s="281"/>
      <c r="F72" s="437"/>
      <c r="G72" s="437"/>
      <c r="H72" s="437"/>
      <c r="I72" s="437"/>
      <c r="J72" s="437"/>
      <c r="K72" s="266"/>
      <c r="L72" s="467"/>
      <c r="M72" s="374">
        <v>6745</v>
      </c>
      <c r="N72" s="411">
        <v>66</v>
      </c>
      <c r="O72" s="411">
        <v>0</v>
      </c>
      <c r="P72" s="402">
        <v>117</v>
      </c>
      <c r="Q72" s="372"/>
      <c r="R72" s="370"/>
      <c r="S72" s="370"/>
      <c r="T72" s="371"/>
      <c r="U72" s="174">
        <f t="shared" si="0"/>
        <v>6928</v>
      </c>
      <c r="Y72" s="365"/>
      <c r="AH72" s="365"/>
    </row>
    <row r="73" spans="1:34" ht="24" customHeight="1" thickBot="1">
      <c r="A73" s="1020"/>
      <c r="B73" s="1006"/>
      <c r="C73" s="10">
        <v>5</v>
      </c>
      <c r="D73" s="273" t="s">
        <v>708</v>
      </c>
      <c r="E73" s="281"/>
      <c r="F73" s="437"/>
      <c r="G73" s="437"/>
      <c r="H73" s="437"/>
      <c r="I73" s="437"/>
      <c r="J73" s="437"/>
      <c r="K73" s="10"/>
      <c r="L73" s="277"/>
      <c r="M73" s="424">
        <v>6735</v>
      </c>
      <c r="N73" s="361">
        <v>0</v>
      </c>
      <c r="O73" s="361">
        <v>0</v>
      </c>
      <c r="P73" s="360">
        <v>4283</v>
      </c>
      <c r="Q73" s="372"/>
      <c r="R73" s="370"/>
      <c r="S73" s="370"/>
      <c r="T73" s="371"/>
      <c r="U73" s="174">
        <f t="shared" si="0"/>
        <v>11018</v>
      </c>
      <c r="Y73" s="365"/>
      <c r="AB73" s="365"/>
      <c r="AH73" s="365"/>
    </row>
    <row r="74" spans="1:34" ht="24" customHeight="1" thickBot="1">
      <c r="A74" s="1020"/>
      <c r="B74" s="1006"/>
      <c r="C74" s="10">
        <v>6</v>
      </c>
      <c r="D74" s="273" t="s">
        <v>467</v>
      </c>
      <c r="E74" s="281"/>
      <c r="F74" s="437"/>
      <c r="G74" s="437"/>
      <c r="H74" s="437"/>
      <c r="I74" s="437"/>
      <c r="J74" s="437"/>
      <c r="K74" s="10"/>
      <c r="L74" s="273"/>
      <c r="M74" s="374">
        <v>1162</v>
      </c>
      <c r="N74" s="411">
        <v>5</v>
      </c>
      <c r="O74" s="411">
        <v>0</v>
      </c>
      <c r="P74" s="402">
        <v>42</v>
      </c>
      <c r="Q74" s="372"/>
      <c r="R74" s="370"/>
      <c r="S74" s="370"/>
      <c r="T74" s="371"/>
      <c r="U74" s="174">
        <f t="shared" si="0"/>
        <v>1209</v>
      </c>
      <c r="Y74" s="365"/>
      <c r="AH74" s="365"/>
    </row>
    <row r="75" spans="1:21" ht="24" customHeight="1" thickBot="1">
      <c r="A75" s="1020"/>
      <c r="B75" s="1006"/>
      <c r="C75" s="266">
        <v>7</v>
      </c>
      <c r="D75" s="273" t="s">
        <v>268</v>
      </c>
      <c r="E75" s="281"/>
      <c r="F75" s="437"/>
      <c r="G75" s="437"/>
      <c r="H75" s="437"/>
      <c r="I75" s="437"/>
      <c r="J75" s="437"/>
      <c r="K75" s="266"/>
      <c r="L75" s="273"/>
      <c r="M75" s="424">
        <v>90</v>
      </c>
      <c r="N75" s="361">
        <v>0</v>
      </c>
      <c r="O75" s="361">
        <v>0</v>
      </c>
      <c r="P75" s="360">
        <v>214</v>
      </c>
      <c r="Q75" s="372"/>
      <c r="R75" s="370"/>
      <c r="S75" s="370"/>
      <c r="T75" s="371"/>
      <c r="U75" s="174">
        <f t="shared" si="0"/>
        <v>304</v>
      </c>
    </row>
    <row r="76" spans="1:21" ht="24" customHeight="1">
      <c r="A76" s="1020"/>
      <c r="B76" s="1006"/>
      <c r="C76" s="957" t="s">
        <v>713</v>
      </c>
      <c r="D76" s="947" t="s">
        <v>218</v>
      </c>
      <c r="E76" s="1034" t="s">
        <v>198</v>
      </c>
      <c r="F76" s="1006" t="s">
        <v>199</v>
      </c>
      <c r="G76" s="957">
        <v>1</v>
      </c>
      <c r="H76" s="947" t="s">
        <v>210</v>
      </c>
      <c r="I76" s="1033" t="s">
        <v>201</v>
      </c>
      <c r="J76" s="1259" t="s">
        <v>158</v>
      </c>
      <c r="K76" s="262">
        <v>1</v>
      </c>
      <c r="L76" s="273" t="s">
        <v>313</v>
      </c>
      <c r="M76" s="372"/>
      <c r="N76" s="370"/>
      <c r="O76" s="370"/>
      <c r="P76" s="371"/>
      <c r="Q76" s="473">
        <v>170</v>
      </c>
      <c r="R76" s="370"/>
      <c r="S76" s="370"/>
      <c r="T76" s="371"/>
      <c r="U76" s="174">
        <f t="shared" si="0"/>
        <v>170</v>
      </c>
    </row>
    <row r="77" spans="1:34" ht="24" customHeight="1" thickBot="1">
      <c r="A77" s="1020"/>
      <c r="B77" s="1006"/>
      <c r="C77" s="958"/>
      <c r="D77" s="948"/>
      <c r="E77" s="1034"/>
      <c r="F77" s="1006"/>
      <c r="G77" s="958"/>
      <c r="H77" s="948"/>
      <c r="I77" s="1034"/>
      <c r="J77" s="1006"/>
      <c r="K77" s="262">
        <v>2</v>
      </c>
      <c r="L77" s="273" t="s">
        <v>139</v>
      </c>
      <c r="M77" s="372"/>
      <c r="N77" s="370"/>
      <c r="O77" s="370"/>
      <c r="P77" s="371"/>
      <c r="Q77" s="474">
        <v>2909</v>
      </c>
      <c r="R77" s="370"/>
      <c r="S77" s="370"/>
      <c r="T77" s="371"/>
      <c r="U77" s="174">
        <f t="shared" si="0"/>
        <v>2909</v>
      </c>
      <c r="AC77" s="365"/>
      <c r="AH77" s="365"/>
    </row>
    <row r="78" spans="1:34" ht="24" customHeight="1">
      <c r="A78" s="1020"/>
      <c r="B78" s="1006"/>
      <c r="C78" s="958"/>
      <c r="D78" s="948"/>
      <c r="E78" s="1034"/>
      <c r="F78" s="1006"/>
      <c r="G78" s="958"/>
      <c r="H78" s="948"/>
      <c r="I78" s="1034"/>
      <c r="J78" s="1006"/>
      <c r="K78" s="262">
        <v>3</v>
      </c>
      <c r="L78" s="273" t="s">
        <v>315</v>
      </c>
      <c r="M78" s="372"/>
      <c r="N78" s="370"/>
      <c r="O78" s="370"/>
      <c r="P78" s="371"/>
      <c r="Q78" s="142">
        <v>2897</v>
      </c>
      <c r="R78" s="370"/>
      <c r="S78" s="370"/>
      <c r="T78" s="371"/>
      <c r="U78" s="174">
        <f t="shared" si="0"/>
        <v>2897</v>
      </c>
      <c r="AC78" s="365"/>
      <c r="AH78" s="365"/>
    </row>
    <row r="79" spans="1:34" ht="24" customHeight="1" thickBot="1">
      <c r="A79" s="1020"/>
      <c r="B79" s="1006"/>
      <c r="C79" s="958"/>
      <c r="D79" s="948"/>
      <c r="E79" s="1034"/>
      <c r="F79" s="1006"/>
      <c r="G79" s="958"/>
      <c r="H79" s="948"/>
      <c r="I79" s="1034"/>
      <c r="J79" s="1006"/>
      <c r="K79" s="262">
        <v>4</v>
      </c>
      <c r="L79" s="273" t="s">
        <v>529</v>
      </c>
      <c r="M79" s="372"/>
      <c r="N79" s="370"/>
      <c r="O79" s="370"/>
      <c r="P79" s="371"/>
      <c r="Q79" s="198">
        <v>2440</v>
      </c>
      <c r="R79" s="370"/>
      <c r="S79" s="370"/>
      <c r="T79" s="371"/>
      <c r="U79" s="174">
        <f t="shared" si="0"/>
        <v>2440</v>
      </c>
      <c r="AC79" s="365"/>
      <c r="AH79" s="365"/>
    </row>
    <row r="80" spans="1:34" ht="24" customHeight="1" thickBot="1">
      <c r="A80" s="1020"/>
      <c r="B80" s="1006"/>
      <c r="C80" s="958"/>
      <c r="D80" s="948"/>
      <c r="E80" s="1034"/>
      <c r="F80" s="1006"/>
      <c r="G80" s="958"/>
      <c r="H80" s="948"/>
      <c r="I80" s="1034"/>
      <c r="J80" s="1006"/>
      <c r="K80" s="262">
        <v>5</v>
      </c>
      <c r="L80" s="273" t="s">
        <v>708</v>
      </c>
      <c r="M80" s="372"/>
      <c r="N80" s="370"/>
      <c r="O80" s="370"/>
      <c r="P80" s="371"/>
      <c r="Q80" s="474">
        <v>2036</v>
      </c>
      <c r="R80" s="370"/>
      <c r="S80" s="370"/>
      <c r="T80" s="371"/>
      <c r="U80" s="174">
        <f t="shared" si="0"/>
        <v>2036</v>
      </c>
      <c r="AC80" s="365"/>
      <c r="AH80" s="365"/>
    </row>
    <row r="81" spans="1:34" ht="24" customHeight="1" thickBot="1">
      <c r="A81" s="1020"/>
      <c r="B81" s="1006"/>
      <c r="C81" s="958"/>
      <c r="D81" s="948"/>
      <c r="E81" s="1034"/>
      <c r="F81" s="1006"/>
      <c r="G81" s="958"/>
      <c r="H81" s="948"/>
      <c r="I81" s="1034"/>
      <c r="J81" s="1006"/>
      <c r="K81" s="266">
        <v>6</v>
      </c>
      <c r="L81" s="273" t="s">
        <v>467</v>
      </c>
      <c r="M81" s="372"/>
      <c r="N81" s="370"/>
      <c r="O81" s="370"/>
      <c r="P81" s="371"/>
      <c r="Q81" s="185">
        <v>1053</v>
      </c>
      <c r="R81" s="370"/>
      <c r="S81" s="370"/>
      <c r="T81" s="371"/>
      <c r="U81" s="174">
        <f t="shared" si="0"/>
        <v>1053</v>
      </c>
      <c r="AC81" s="365"/>
      <c r="AH81" s="365"/>
    </row>
    <row r="82" spans="1:21" ht="24" customHeight="1">
      <c r="A82" s="1020"/>
      <c r="B82" s="1006"/>
      <c r="C82" s="958"/>
      <c r="D82" s="948"/>
      <c r="E82" s="1034"/>
      <c r="F82" s="1006"/>
      <c r="G82" s="959"/>
      <c r="H82" s="949"/>
      <c r="I82" s="1035"/>
      <c r="J82" s="1007"/>
      <c r="K82" s="266">
        <v>7</v>
      </c>
      <c r="L82" s="273" t="s">
        <v>268</v>
      </c>
      <c r="M82" s="372"/>
      <c r="N82" s="370"/>
      <c r="O82" s="370"/>
      <c r="P82" s="371"/>
      <c r="Q82" s="474">
        <v>85</v>
      </c>
      <c r="R82" s="370"/>
      <c r="S82" s="370"/>
      <c r="T82" s="371"/>
      <c r="U82" s="174">
        <f t="shared" si="0"/>
        <v>85</v>
      </c>
    </row>
    <row r="83" spans="1:34" ht="24" customHeight="1" thickBot="1">
      <c r="A83" s="1020"/>
      <c r="B83" s="1006"/>
      <c r="C83" s="958"/>
      <c r="D83" s="948"/>
      <c r="E83" s="1034"/>
      <c r="F83" s="1006"/>
      <c r="G83" s="266">
        <v>2</v>
      </c>
      <c r="H83" s="273" t="s">
        <v>211</v>
      </c>
      <c r="I83" s="469"/>
      <c r="J83" s="469"/>
      <c r="K83" s="266"/>
      <c r="L83" s="273"/>
      <c r="M83" s="376"/>
      <c r="N83" s="373"/>
      <c r="O83" s="373"/>
      <c r="P83" s="377"/>
      <c r="Q83" s="474">
        <v>4213</v>
      </c>
      <c r="R83" s="370"/>
      <c r="S83" s="370"/>
      <c r="T83" s="371"/>
      <c r="U83" s="174">
        <f t="shared" si="0"/>
        <v>4213</v>
      </c>
      <c r="AC83" s="365"/>
      <c r="AH83" s="365"/>
    </row>
    <row r="84" spans="1:34" ht="24" customHeight="1" thickBot="1">
      <c r="A84" s="1021"/>
      <c r="B84" s="1022"/>
      <c r="C84" s="1260"/>
      <c r="D84" s="1365"/>
      <c r="E84" s="1226"/>
      <c r="F84" s="1022"/>
      <c r="G84" s="287" t="s">
        <v>713</v>
      </c>
      <c r="H84" s="310" t="s">
        <v>212</v>
      </c>
      <c r="I84" s="226"/>
      <c r="J84" s="226"/>
      <c r="K84" s="287"/>
      <c r="L84" s="310"/>
      <c r="M84" s="153">
        <v>0</v>
      </c>
      <c r="N84" s="148">
        <v>0</v>
      </c>
      <c r="O84" s="148">
        <v>0</v>
      </c>
      <c r="P84" s="151">
        <v>0</v>
      </c>
      <c r="Q84" s="378"/>
      <c r="R84" s="361">
        <v>313</v>
      </c>
      <c r="S84" s="361">
        <v>4</v>
      </c>
      <c r="T84" s="360">
        <v>26457</v>
      </c>
      <c r="U84" s="174">
        <f t="shared" si="0"/>
        <v>26774</v>
      </c>
      <c r="AD84" s="365"/>
      <c r="AF84" s="365"/>
      <c r="AH84" s="365"/>
    </row>
    <row r="85" spans="13:21" ht="12.75">
      <c r="M85" s="174">
        <f aca="true" t="shared" si="1" ref="M85:U85">SUM(M69:M84)</f>
        <v>37846</v>
      </c>
      <c r="N85" s="174">
        <f t="shared" si="1"/>
        <v>403</v>
      </c>
      <c r="O85" s="174">
        <f t="shared" si="1"/>
        <v>277</v>
      </c>
      <c r="P85" s="174">
        <f t="shared" si="1"/>
        <v>5352</v>
      </c>
      <c r="Q85" s="174">
        <f t="shared" si="1"/>
        <v>15803</v>
      </c>
      <c r="R85" s="174">
        <f t="shared" si="1"/>
        <v>313</v>
      </c>
      <c r="S85" s="174">
        <f t="shared" si="1"/>
        <v>4</v>
      </c>
      <c r="T85" s="174">
        <f t="shared" si="1"/>
        <v>26457</v>
      </c>
      <c r="U85" s="174">
        <f t="shared" si="1"/>
        <v>86455</v>
      </c>
    </row>
    <row r="86" spans="25:34" ht="12.75">
      <c r="Y86" s="365"/>
      <c r="AB86" s="365"/>
      <c r="AC86" s="365"/>
      <c r="AD86" s="365"/>
      <c r="AE86" s="365"/>
      <c r="AF86" s="365"/>
      <c r="AH86" s="365"/>
    </row>
  </sheetData>
  <sheetProtection/>
  <mergeCells count="82">
    <mergeCell ref="A69:A84"/>
    <mergeCell ref="B69:B84"/>
    <mergeCell ref="P65:Q65"/>
    <mergeCell ref="I76:I82"/>
    <mergeCell ref="J76:J82"/>
    <mergeCell ref="C76:C84"/>
    <mergeCell ref="D76:D84"/>
    <mergeCell ref="M56:M68"/>
    <mergeCell ref="N56:Q56"/>
    <mergeCell ref="P64:Q64"/>
    <mergeCell ref="P66:Q66"/>
    <mergeCell ref="E76:E84"/>
    <mergeCell ref="F76:F84"/>
    <mergeCell ref="G76:G82"/>
    <mergeCell ref="H76:H82"/>
    <mergeCell ref="M49:T49"/>
    <mergeCell ref="M50:T50"/>
    <mergeCell ref="M51:R51"/>
    <mergeCell ref="M52:R52"/>
    <mergeCell ref="S52:S68"/>
    <mergeCell ref="T52:T68"/>
    <mergeCell ref="N57:Q57"/>
    <mergeCell ref="N58:Q58"/>
    <mergeCell ref="O59:Q59"/>
    <mergeCell ref="N60:N68"/>
    <mergeCell ref="O60:Q60"/>
    <mergeCell ref="O61:Q61"/>
    <mergeCell ref="O62:Q62"/>
    <mergeCell ref="P63:Q63"/>
    <mergeCell ref="R56:R68"/>
    <mergeCell ref="O64:O68"/>
    <mergeCell ref="O6:O9"/>
    <mergeCell ref="M54:R54"/>
    <mergeCell ref="N55:Q55"/>
    <mergeCell ref="Q39:Q40"/>
    <mergeCell ref="Q45:Q46"/>
    <mergeCell ref="M53:R53"/>
    <mergeCell ref="M12:T12"/>
    <mergeCell ref="M13:T13"/>
    <mergeCell ref="M14:R14"/>
    <mergeCell ref="N6:N8"/>
    <mergeCell ref="M15:R15"/>
    <mergeCell ref="S15:S31"/>
    <mergeCell ref="T15:T31"/>
    <mergeCell ref="M16:R16"/>
    <mergeCell ref="M17:R17"/>
    <mergeCell ref="N18:Q18"/>
    <mergeCell ref="M19:M31"/>
    <mergeCell ref="N19:Q19"/>
    <mergeCell ref="R19:R31"/>
    <mergeCell ref="N20:Q20"/>
    <mergeCell ref="N21:Q21"/>
    <mergeCell ref="O22:Q22"/>
    <mergeCell ref="N23:N31"/>
    <mergeCell ref="O23:Q23"/>
    <mergeCell ref="O24:Q24"/>
    <mergeCell ref="O25:Q25"/>
    <mergeCell ref="P26:Q26"/>
    <mergeCell ref="O27:O31"/>
    <mergeCell ref="P27:Q27"/>
    <mergeCell ref="P28:Q28"/>
    <mergeCell ref="P29:Q29"/>
    <mergeCell ref="Q32:T37"/>
    <mergeCell ref="G39:G45"/>
    <mergeCell ref="R47:T47"/>
    <mergeCell ref="J39:J45"/>
    <mergeCell ref="H39:H45"/>
    <mergeCell ref="I39:I45"/>
    <mergeCell ref="M39:P46"/>
    <mergeCell ref="M38:P38"/>
    <mergeCell ref="M47:P47"/>
    <mergeCell ref="M34:P34"/>
    <mergeCell ref="M35:P35"/>
    <mergeCell ref="M32:P33"/>
    <mergeCell ref="M36:P36"/>
    <mergeCell ref="M37:P37"/>
    <mergeCell ref="F39:F47"/>
    <mergeCell ref="A32:A47"/>
    <mergeCell ref="B32:B47"/>
    <mergeCell ref="C39:C47"/>
    <mergeCell ref="D39:D47"/>
    <mergeCell ref="E39:E47"/>
  </mergeCells>
  <printOptions horizontalCentered="1" verticalCentered="1"/>
  <pageMargins left="0" right="0" top="0" bottom="0" header="0" footer="0"/>
  <pageSetup fitToHeight="2" horizontalDpi="600" verticalDpi="600" orientation="landscape" paperSize="9" scale="79" r:id="rId1"/>
  <rowBreaks count="1" manualBreakCount="1">
    <brk id="47" max="19" man="1"/>
  </rowBreaks>
</worksheet>
</file>

<file path=xl/worksheets/sheet11.xml><?xml version="1.0" encoding="utf-8"?>
<worksheet xmlns="http://schemas.openxmlformats.org/spreadsheetml/2006/main" xmlns:r="http://schemas.openxmlformats.org/officeDocument/2006/relationships">
  <dimension ref="A1:CZ108"/>
  <sheetViews>
    <sheetView zoomScaleSheetLayoutView="75" zoomScalePageLayoutView="0" workbookViewId="0" topLeftCell="A1">
      <selection activeCell="A1" sqref="A1"/>
    </sheetView>
  </sheetViews>
  <sheetFormatPr defaultColWidth="9.140625" defaultRowHeight="12.75"/>
  <cols>
    <col min="1" max="1" width="6.28125" style="53" customWidth="1"/>
    <col min="2" max="2" width="2.7109375" style="53" customWidth="1"/>
    <col min="3" max="3" width="7.57421875" style="53" customWidth="1"/>
    <col min="4" max="4" width="3.00390625" style="53" customWidth="1"/>
    <col min="5" max="5" width="3.140625" style="53" customWidth="1"/>
    <col min="6" max="6" width="3.28125" style="53" customWidth="1"/>
    <col min="7" max="7" width="3.140625" style="53" customWidth="1"/>
    <col min="8" max="12" width="2.421875" style="53" customWidth="1"/>
    <col min="13" max="13" width="3.140625" style="53" customWidth="1"/>
    <col min="14" max="14" width="5.00390625" style="53" customWidth="1"/>
    <col min="15" max="15" width="2.8515625" style="53" customWidth="1"/>
    <col min="16" max="16" width="3.00390625" style="53" customWidth="1"/>
    <col min="17" max="17" width="3.140625" style="53" customWidth="1"/>
    <col min="18" max="18" width="6.421875" style="53" customWidth="1"/>
    <col min="19" max="19" width="7.57421875" style="53" customWidth="1"/>
    <col min="20" max="20" width="16.00390625" style="53" customWidth="1"/>
    <col min="21" max="22" width="13.140625" style="53" customWidth="1"/>
    <col min="23" max="23" width="13.140625" style="122" customWidth="1"/>
    <col min="24" max="24" width="14.8515625" style="122" customWidth="1"/>
    <col min="25" max="27" width="13.140625" style="122" customWidth="1"/>
    <col min="28" max="28" width="13.140625" style="93" customWidth="1"/>
    <col min="29" max="104" width="9.140625" style="93" customWidth="1"/>
    <col min="105" max="16384" width="9.140625" style="53" customWidth="1"/>
  </cols>
  <sheetData>
    <row r="1" spans="1:104" ht="12.75">
      <c r="A1" s="53" t="s">
        <v>744</v>
      </c>
      <c r="U1" s="123"/>
      <c r="V1" s="12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row>
    <row r="2" spans="1:104" ht="12.75">
      <c r="A2" s="47" t="s">
        <v>594</v>
      </c>
      <c r="B2" s="47"/>
      <c r="C2" s="47"/>
      <c r="D2" s="47"/>
      <c r="E2" s="47" t="s">
        <v>181</v>
      </c>
      <c r="U2" s="123"/>
      <c r="V2" s="12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row>
    <row r="3" spans="1:104" ht="12.75">
      <c r="A3" s="47"/>
      <c r="U3" s="123"/>
      <c r="V3" s="12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row>
    <row r="4" spans="1:104" ht="12.75">
      <c r="A4" s="47"/>
      <c r="C4" s="100"/>
      <c r="U4" s="9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row>
    <row r="5" spans="1:104" ht="12.75">
      <c r="A5" s="496">
        <v>-1</v>
      </c>
      <c r="B5" s="54"/>
      <c r="C5" s="28"/>
      <c r="D5" s="54" t="s">
        <v>269</v>
      </c>
      <c r="G5" s="55"/>
      <c r="H5" s="55"/>
      <c r="I5" s="55"/>
      <c r="J5" s="55"/>
      <c r="K5" s="55"/>
      <c r="L5" s="55"/>
      <c r="M5" s="55"/>
      <c r="N5" s="55"/>
      <c r="O5" s="55"/>
      <c r="P5" s="55"/>
      <c r="Q5" s="55"/>
      <c r="R5" s="55"/>
      <c r="S5" s="55"/>
      <c r="T5" s="55"/>
      <c r="U5" s="417">
        <f>SUM(X96:X99,Y99,X100:AB100)</f>
        <v>39722</v>
      </c>
      <c r="V5" s="417">
        <f>U5</f>
        <v>39722</v>
      </c>
      <c r="W5" s="417">
        <f>V5</f>
        <v>39722</v>
      </c>
      <c r="AB5" s="122"/>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row>
    <row r="6" spans="1:104" ht="12.75">
      <c r="A6" s="518" t="s">
        <v>731</v>
      </c>
      <c r="B6" s="92"/>
      <c r="D6" s="491" t="s">
        <v>746</v>
      </c>
      <c r="G6" s="90"/>
      <c r="H6" s="90"/>
      <c r="I6" s="90"/>
      <c r="J6" s="90"/>
      <c r="K6" s="90"/>
      <c r="L6" s="90"/>
      <c r="M6" s="90"/>
      <c r="N6" s="90"/>
      <c r="O6" s="90"/>
      <c r="P6" s="90"/>
      <c r="Q6" s="90"/>
      <c r="R6" s="90"/>
      <c r="S6" s="90"/>
      <c r="T6" s="90"/>
      <c r="U6" s="128">
        <f>SUM(U85,Y96)</f>
        <v>43404</v>
      </c>
      <c r="V6" s="1176">
        <f>SUM(U6:U7)</f>
        <v>46670</v>
      </c>
      <c r="W6" s="960">
        <f>SUM(V6:V16)</f>
        <v>46733</v>
      </c>
      <c r="AB6" s="122"/>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row>
    <row r="7" spans="1:104" ht="12.75">
      <c r="A7" s="118" t="s">
        <v>745</v>
      </c>
      <c r="B7" s="92"/>
      <c r="D7" s="47" t="s">
        <v>747</v>
      </c>
      <c r="G7" s="90"/>
      <c r="H7" s="90"/>
      <c r="I7" s="90"/>
      <c r="J7" s="90"/>
      <c r="K7" s="90"/>
      <c r="L7" s="90"/>
      <c r="M7" s="90"/>
      <c r="N7" s="90"/>
      <c r="O7" s="90"/>
      <c r="P7" s="90"/>
      <c r="Q7" s="90"/>
      <c r="R7" s="90"/>
      <c r="S7" s="90"/>
      <c r="T7" s="90"/>
      <c r="U7" s="129">
        <f>SUM(U86,Y97)</f>
        <v>3266</v>
      </c>
      <c r="V7" s="1236"/>
      <c r="W7" s="961"/>
      <c r="AB7" s="122"/>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row>
    <row r="8" spans="1:104" ht="12.75">
      <c r="A8" s="47">
        <v>10001</v>
      </c>
      <c r="B8" s="107"/>
      <c r="D8" s="63" t="s">
        <v>418</v>
      </c>
      <c r="G8" s="90"/>
      <c r="H8" s="90"/>
      <c r="I8" s="90"/>
      <c r="J8" s="90"/>
      <c r="K8" s="90"/>
      <c r="L8" s="90"/>
      <c r="M8" s="90"/>
      <c r="N8" s="90"/>
      <c r="O8" s="90"/>
      <c r="P8" s="90"/>
      <c r="Q8" s="90"/>
      <c r="R8" s="90"/>
      <c r="S8" s="90"/>
      <c r="T8" s="90"/>
      <c r="U8" s="215">
        <f aca="true" t="shared" si="0" ref="U8:U15">SUM(U87)</f>
        <v>8</v>
      </c>
      <c r="V8" s="1182">
        <f>SUM(U8:U12)</f>
        <v>24</v>
      </c>
      <c r="W8" s="961"/>
      <c r="AB8" s="122"/>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row>
    <row r="9" spans="1:104" ht="12.75">
      <c r="A9" s="47">
        <v>10002</v>
      </c>
      <c r="B9" s="107"/>
      <c r="D9" s="63" t="s">
        <v>390</v>
      </c>
      <c r="G9" s="90"/>
      <c r="H9" s="90"/>
      <c r="I9" s="90"/>
      <c r="J9" s="90"/>
      <c r="K9" s="90"/>
      <c r="L9" s="90"/>
      <c r="M9" s="90"/>
      <c r="N9" s="90"/>
      <c r="O9" s="90"/>
      <c r="P9" s="90"/>
      <c r="Q9" s="90"/>
      <c r="R9" s="90"/>
      <c r="S9" s="90"/>
      <c r="T9" s="90"/>
      <c r="U9" s="109">
        <f t="shared" si="0"/>
        <v>3</v>
      </c>
      <c r="V9" s="1184"/>
      <c r="W9" s="961"/>
      <c r="AB9" s="122"/>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row>
    <row r="10" spans="1:104" ht="12.75">
      <c r="A10" s="47">
        <v>10003</v>
      </c>
      <c r="B10" s="107"/>
      <c r="D10" s="63" t="s">
        <v>391</v>
      </c>
      <c r="G10" s="90"/>
      <c r="H10" s="90"/>
      <c r="I10" s="90"/>
      <c r="J10" s="90"/>
      <c r="K10" s="90"/>
      <c r="L10" s="90"/>
      <c r="M10" s="90"/>
      <c r="N10" s="90"/>
      <c r="O10" s="90"/>
      <c r="P10" s="90"/>
      <c r="Q10" s="90"/>
      <c r="R10" s="90"/>
      <c r="S10" s="90"/>
      <c r="T10" s="90"/>
      <c r="U10" s="109">
        <f t="shared" si="0"/>
        <v>0</v>
      </c>
      <c r="V10" s="1184"/>
      <c r="W10" s="961"/>
      <c r="AB10" s="122"/>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row>
    <row r="11" spans="1:104" ht="12.75">
      <c r="A11" s="47">
        <v>10004</v>
      </c>
      <c r="B11" s="107"/>
      <c r="D11" s="63" t="s">
        <v>392</v>
      </c>
      <c r="G11" s="90"/>
      <c r="H11" s="90"/>
      <c r="I11" s="90"/>
      <c r="J11" s="90"/>
      <c r="K11" s="90"/>
      <c r="L11" s="90"/>
      <c r="M11" s="90"/>
      <c r="N11" s="90"/>
      <c r="O11" s="90"/>
      <c r="P11" s="90"/>
      <c r="Q11" s="90"/>
      <c r="R11" s="90"/>
      <c r="S11" s="90"/>
      <c r="T11" s="90"/>
      <c r="U11" s="109">
        <f t="shared" si="0"/>
        <v>3</v>
      </c>
      <c r="V11" s="1184"/>
      <c r="W11" s="961"/>
      <c r="AB11" s="122"/>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row>
    <row r="12" spans="1:104" ht="12.75">
      <c r="A12" s="47">
        <v>10005</v>
      </c>
      <c r="B12" s="107"/>
      <c r="D12" s="63" t="s">
        <v>393</v>
      </c>
      <c r="G12" s="90"/>
      <c r="H12" s="90"/>
      <c r="I12" s="90"/>
      <c r="J12" s="90"/>
      <c r="K12" s="90"/>
      <c r="L12" s="90"/>
      <c r="M12" s="90"/>
      <c r="N12" s="90"/>
      <c r="O12" s="90"/>
      <c r="P12" s="90"/>
      <c r="Q12" s="90"/>
      <c r="R12" s="90"/>
      <c r="S12" s="90"/>
      <c r="T12" s="90"/>
      <c r="U12" s="150">
        <f t="shared" si="0"/>
        <v>10</v>
      </c>
      <c r="V12" s="1183"/>
      <c r="W12" s="961"/>
      <c r="AB12" s="122"/>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row>
    <row r="13" spans="1:104" ht="12.75">
      <c r="A13" s="106">
        <v>20001</v>
      </c>
      <c r="B13" s="107"/>
      <c r="D13" s="63" t="s">
        <v>419</v>
      </c>
      <c r="G13" s="90"/>
      <c r="H13" s="90"/>
      <c r="I13" s="90"/>
      <c r="J13" s="90"/>
      <c r="K13" s="90"/>
      <c r="L13" s="90"/>
      <c r="M13" s="90"/>
      <c r="N13" s="90"/>
      <c r="O13" s="90"/>
      <c r="P13" s="90"/>
      <c r="Q13" s="90"/>
      <c r="R13" s="90"/>
      <c r="S13" s="90"/>
      <c r="T13" s="90"/>
      <c r="U13" s="223">
        <f t="shared" si="0"/>
        <v>29</v>
      </c>
      <c r="V13" s="1098">
        <f>SUM(U13:U15)</f>
        <v>35</v>
      </c>
      <c r="W13" s="961"/>
      <c r="AB13" s="122"/>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row>
    <row r="14" spans="1:104" ht="12.75">
      <c r="A14" s="106">
        <v>20002</v>
      </c>
      <c r="B14" s="107"/>
      <c r="D14" s="63" t="s">
        <v>394</v>
      </c>
      <c r="G14" s="90"/>
      <c r="H14" s="90"/>
      <c r="I14" s="90"/>
      <c r="J14" s="90"/>
      <c r="K14" s="90"/>
      <c r="L14" s="90"/>
      <c r="M14" s="90"/>
      <c r="N14" s="90"/>
      <c r="O14" s="90"/>
      <c r="P14" s="90"/>
      <c r="Q14" s="90"/>
      <c r="R14" s="90"/>
      <c r="S14" s="90"/>
      <c r="T14" s="90"/>
      <c r="U14" s="223">
        <f t="shared" si="0"/>
        <v>1</v>
      </c>
      <c r="V14" s="1099"/>
      <c r="W14" s="961"/>
      <c r="AB14" s="122"/>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row>
    <row r="15" spans="1:104" ht="12.75">
      <c r="A15" s="106">
        <v>20003</v>
      </c>
      <c r="B15" s="107"/>
      <c r="D15" s="63" t="s">
        <v>395</v>
      </c>
      <c r="G15" s="90"/>
      <c r="H15" s="90"/>
      <c r="I15" s="90"/>
      <c r="J15" s="90"/>
      <c r="K15" s="90"/>
      <c r="L15" s="90"/>
      <c r="M15" s="90"/>
      <c r="N15" s="90"/>
      <c r="O15" s="90"/>
      <c r="P15" s="90"/>
      <c r="Q15" s="90"/>
      <c r="R15" s="90"/>
      <c r="S15" s="90"/>
      <c r="T15" s="90"/>
      <c r="U15" s="223">
        <f t="shared" si="0"/>
        <v>5</v>
      </c>
      <c r="V15" s="1175"/>
      <c r="W15" s="961"/>
      <c r="AB15" s="122"/>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row>
    <row r="16" spans="1:35" s="123" customFormat="1" ht="12.75">
      <c r="A16" s="57" t="s">
        <v>212</v>
      </c>
      <c r="B16" s="57"/>
      <c r="C16" s="48"/>
      <c r="D16" s="54" t="s">
        <v>270</v>
      </c>
      <c r="G16" s="64"/>
      <c r="H16" s="64"/>
      <c r="I16" s="64"/>
      <c r="J16" s="64"/>
      <c r="K16" s="64"/>
      <c r="L16" s="64"/>
      <c r="M16" s="64"/>
      <c r="N16" s="64"/>
      <c r="O16" s="64"/>
      <c r="P16" s="64"/>
      <c r="Q16" s="64"/>
      <c r="R16" s="64"/>
      <c r="S16" s="64"/>
      <c r="T16" s="64"/>
      <c r="U16" s="487">
        <f>SUM(U95:W100,Y98)</f>
        <v>4</v>
      </c>
      <c r="V16" s="487">
        <f>U16</f>
        <v>4</v>
      </c>
      <c r="W16" s="962"/>
      <c r="X16" s="122"/>
      <c r="Y16" s="122"/>
      <c r="Z16" s="122"/>
      <c r="AA16" s="122"/>
      <c r="AB16" s="122"/>
      <c r="AC16" s="53"/>
      <c r="AD16" s="53"/>
      <c r="AE16" s="53"/>
      <c r="AF16" s="53"/>
      <c r="AG16" s="53"/>
      <c r="AH16" s="53"/>
      <c r="AI16" s="53"/>
    </row>
    <row r="17" spans="1:104" ht="13.5" thickBot="1">
      <c r="A17" s="47"/>
      <c r="B17" s="47"/>
      <c r="C17" s="47"/>
      <c r="D17" s="47"/>
      <c r="U17" s="139"/>
      <c r="V17" s="39"/>
      <c r="W17" s="691">
        <f>SUM(W5:W16)</f>
        <v>86455</v>
      </c>
      <c r="AB17" s="122"/>
      <c r="AC17" s="53"/>
      <c r="AD17" s="53"/>
      <c r="AE17" s="53"/>
      <c r="AF17" s="53"/>
      <c r="AG17" s="53"/>
      <c r="AH17" s="53"/>
      <c r="AI17" s="53"/>
      <c r="CU17" s="53"/>
      <c r="CV17" s="53"/>
      <c r="CW17" s="53"/>
      <c r="CX17" s="53"/>
      <c r="CY17" s="53"/>
      <c r="CZ17" s="53"/>
    </row>
    <row r="18" ht="13.5" thickTop="1"/>
    <row r="19" ht="13.5" thickBot="1"/>
    <row r="20" spans="1:28" ht="12.75">
      <c r="A20" s="53" t="s">
        <v>744</v>
      </c>
      <c r="U20" s="972" t="s">
        <v>302</v>
      </c>
      <c r="V20" s="973"/>
      <c r="W20" s="973"/>
      <c r="X20" s="973"/>
      <c r="Y20" s="973"/>
      <c r="Z20" s="973"/>
      <c r="AA20" s="973"/>
      <c r="AB20" s="974"/>
    </row>
    <row r="21" spans="21:28" ht="12.75">
      <c r="U21" s="975" t="s">
        <v>710</v>
      </c>
      <c r="V21" s="976"/>
      <c r="W21" s="976"/>
      <c r="X21" s="976"/>
      <c r="Y21" s="976"/>
      <c r="Z21" s="976"/>
      <c r="AA21" s="976"/>
      <c r="AB21" s="977"/>
    </row>
    <row r="22" spans="21:28" ht="12.75">
      <c r="U22" s="978" t="s">
        <v>599</v>
      </c>
      <c r="V22" s="979"/>
      <c r="W22" s="979"/>
      <c r="X22" s="979"/>
      <c r="Y22" s="979"/>
      <c r="Z22" s="980"/>
      <c r="AA22" s="328" t="s">
        <v>713</v>
      </c>
      <c r="AB22" s="329" t="s">
        <v>492</v>
      </c>
    </row>
    <row r="23" spans="21:28" ht="12.75">
      <c r="U23" s="981" t="s">
        <v>408</v>
      </c>
      <c r="V23" s="982"/>
      <c r="W23" s="982"/>
      <c r="X23" s="982"/>
      <c r="Y23" s="982"/>
      <c r="Z23" s="983"/>
      <c r="AA23" s="1036" t="s">
        <v>212</v>
      </c>
      <c r="AB23" s="1279" t="s">
        <v>409</v>
      </c>
    </row>
    <row r="24" spans="21:28" ht="12.75">
      <c r="U24" s="1280" t="s">
        <v>488</v>
      </c>
      <c r="V24" s="1281"/>
      <c r="W24" s="1281"/>
      <c r="X24" s="1281"/>
      <c r="Y24" s="1281"/>
      <c r="Z24" s="1296"/>
      <c r="AA24" s="1036"/>
      <c r="AB24" s="1279"/>
    </row>
    <row r="25" spans="21:28" ht="12.75">
      <c r="U25" s="1282" t="s">
        <v>489</v>
      </c>
      <c r="V25" s="906"/>
      <c r="W25" s="906"/>
      <c r="X25" s="906"/>
      <c r="Y25" s="906"/>
      <c r="Z25" s="1288"/>
      <c r="AA25" s="1036"/>
      <c r="AB25" s="1279"/>
    </row>
    <row r="26" spans="21:28" ht="12.75">
      <c r="U26" s="327">
        <v>1</v>
      </c>
      <c r="V26" s="1289">
        <v>2</v>
      </c>
      <c r="W26" s="979"/>
      <c r="X26" s="979"/>
      <c r="Y26" s="980"/>
      <c r="Z26" s="342" t="s">
        <v>713</v>
      </c>
      <c r="AA26" s="1036"/>
      <c r="AB26" s="1279"/>
    </row>
    <row r="27" spans="21:28" ht="12.75">
      <c r="U27" s="1049" t="s">
        <v>210</v>
      </c>
      <c r="V27" s="968" t="s">
        <v>211</v>
      </c>
      <c r="W27" s="946"/>
      <c r="X27" s="946"/>
      <c r="Y27" s="969"/>
      <c r="Z27" s="1060" t="s">
        <v>218</v>
      </c>
      <c r="AA27" s="1036"/>
      <c r="AB27" s="1279"/>
    </row>
    <row r="28" spans="21:28" ht="12.75">
      <c r="U28" s="1049"/>
      <c r="V28" s="1293" t="s">
        <v>490</v>
      </c>
      <c r="W28" s="1294"/>
      <c r="X28" s="1294"/>
      <c r="Y28" s="1295"/>
      <c r="Z28" s="1060"/>
      <c r="AA28" s="1036"/>
      <c r="AB28" s="1279"/>
    </row>
    <row r="29" spans="21:28" ht="12.75">
      <c r="U29" s="1049"/>
      <c r="V29" s="905" t="s">
        <v>491</v>
      </c>
      <c r="W29" s="906"/>
      <c r="X29" s="906"/>
      <c r="Y29" s="1288"/>
      <c r="Z29" s="1060"/>
      <c r="AA29" s="1036"/>
      <c r="AB29" s="1279"/>
    </row>
    <row r="30" spans="21:28" ht="12.75">
      <c r="U30" s="1049"/>
      <c r="V30" s="330">
        <v>1</v>
      </c>
      <c r="W30" s="979">
        <v>2</v>
      </c>
      <c r="X30" s="979"/>
      <c r="Y30" s="980"/>
      <c r="Z30" s="1060"/>
      <c r="AA30" s="1036"/>
      <c r="AB30" s="1279"/>
    </row>
    <row r="31" spans="21:28" ht="12.75">
      <c r="U31" s="1049"/>
      <c r="V31" s="1060" t="s">
        <v>210</v>
      </c>
      <c r="W31" s="968" t="s">
        <v>211</v>
      </c>
      <c r="X31" s="946"/>
      <c r="Y31" s="969"/>
      <c r="Z31" s="1060"/>
      <c r="AA31" s="1036"/>
      <c r="AB31" s="1279"/>
    </row>
    <row r="32" spans="21:28" ht="12.75">
      <c r="U32" s="1049"/>
      <c r="V32" s="1060"/>
      <c r="W32" s="1293" t="s">
        <v>523</v>
      </c>
      <c r="X32" s="1294"/>
      <c r="Y32" s="1295"/>
      <c r="Z32" s="1060"/>
      <c r="AA32" s="1036"/>
      <c r="AB32" s="1279"/>
    </row>
    <row r="33" spans="21:28" ht="12.75">
      <c r="U33" s="1049"/>
      <c r="V33" s="1060"/>
      <c r="W33" s="905" t="s">
        <v>524</v>
      </c>
      <c r="X33" s="906"/>
      <c r="Y33" s="1288"/>
      <c r="Z33" s="1060"/>
      <c r="AA33" s="1036"/>
      <c r="AB33" s="1279"/>
    </row>
    <row r="34" spans="21:28" ht="12.75">
      <c r="U34" s="1049"/>
      <c r="V34" s="1060"/>
      <c r="W34" s="330">
        <v>1</v>
      </c>
      <c r="X34" s="1289">
        <v>2</v>
      </c>
      <c r="Y34" s="980"/>
      <c r="Z34" s="1060"/>
      <c r="AA34" s="1036"/>
      <c r="AB34" s="1279"/>
    </row>
    <row r="35" spans="21:28" ht="12.75">
      <c r="U35" s="1049"/>
      <c r="V35" s="1060"/>
      <c r="W35" s="1060" t="s">
        <v>210</v>
      </c>
      <c r="X35" s="968" t="s">
        <v>211</v>
      </c>
      <c r="Y35" s="969"/>
      <c r="Z35" s="1060"/>
      <c r="AA35" s="1036"/>
      <c r="AB35" s="1279"/>
    </row>
    <row r="36" spans="21:28" ht="12.75">
      <c r="U36" s="1049"/>
      <c r="V36" s="1060"/>
      <c r="W36" s="1060"/>
      <c r="X36" s="1293" t="s">
        <v>607</v>
      </c>
      <c r="Y36" s="1295"/>
      <c r="Z36" s="1060"/>
      <c r="AA36" s="1036"/>
      <c r="AB36" s="1279"/>
    </row>
    <row r="37" spans="21:28" ht="12.75">
      <c r="U37" s="1049"/>
      <c r="V37" s="1060"/>
      <c r="W37" s="1060"/>
      <c r="X37" s="905" t="s">
        <v>544</v>
      </c>
      <c r="Y37" s="1288"/>
      <c r="Z37" s="1060"/>
      <c r="AA37" s="1036"/>
      <c r="AB37" s="1279"/>
    </row>
    <row r="38" spans="21:28" ht="12.75">
      <c r="U38" s="1049"/>
      <c r="V38" s="1060"/>
      <c r="W38" s="1060"/>
      <c r="X38" s="330">
        <v>1</v>
      </c>
      <c r="Y38" s="325">
        <v>2</v>
      </c>
      <c r="Z38" s="1060"/>
      <c r="AA38" s="1036"/>
      <c r="AB38" s="1279"/>
    </row>
    <row r="39" spans="21:28" ht="13.5" thickBot="1">
      <c r="U39" s="1427"/>
      <c r="V39" s="1426"/>
      <c r="W39" s="1426"/>
      <c r="X39" s="492" t="s">
        <v>210</v>
      </c>
      <c r="Y39" s="1060" t="s">
        <v>211</v>
      </c>
      <c r="Z39" s="1060"/>
      <c r="AA39" s="1036"/>
      <c r="AB39" s="1279"/>
    </row>
    <row r="40" spans="21:28" ht="13.5" thickTop="1">
      <c r="U40" s="1424" t="s">
        <v>203</v>
      </c>
      <c r="V40" s="1425"/>
      <c r="W40" s="1425"/>
      <c r="X40" s="1425"/>
      <c r="Y40" s="1060"/>
      <c r="Z40" s="1060"/>
      <c r="AA40" s="1036"/>
      <c r="AB40" s="1279"/>
    </row>
    <row r="41" spans="21:28" ht="12.75">
      <c r="U41" s="984" t="s">
        <v>206</v>
      </c>
      <c r="V41" s="985"/>
      <c r="W41" s="985"/>
      <c r="X41" s="985"/>
      <c r="Y41" s="1060"/>
      <c r="Z41" s="1060"/>
      <c r="AA41" s="1036"/>
      <c r="AB41" s="1279"/>
    </row>
    <row r="42" spans="21:28" ht="12.75">
      <c r="U42" s="1371" t="s">
        <v>209</v>
      </c>
      <c r="V42" s="1372"/>
      <c r="W42" s="1373"/>
      <c r="X42" s="431">
        <v>1</v>
      </c>
      <c r="Y42" s="1060"/>
      <c r="Z42" s="1060"/>
      <c r="AA42" s="1036"/>
      <c r="AB42" s="1279"/>
    </row>
    <row r="43" spans="21:28" ht="13.5" thickBot="1">
      <c r="U43" s="1406" t="s">
        <v>729</v>
      </c>
      <c r="V43" s="1407"/>
      <c r="W43" s="1408"/>
      <c r="X43" s="407" t="s">
        <v>411</v>
      </c>
      <c r="Y43" s="1060"/>
      <c r="Z43" s="1060"/>
      <c r="AA43" s="1036"/>
      <c r="AB43" s="1279"/>
    </row>
    <row r="44" spans="1:28" ht="20.25" customHeight="1">
      <c r="A44" s="1008" t="s">
        <v>416</v>
      </c>
      <c r="B44" s="1028" t="s">
        <v>730</v>
      </c>
      <c r="C44" s="413" t="s">
        <v>731</v>
      </c>
      <c r="D44" s="433" t="s">
        <v>732</v>
      </c>
      <c r="E44" s="435"/>
      <c r="F44" s="436"/>
      <c r="G44" s="294"/>
      <c r="H44" s="293"/>
      <c r="I44" s="293"/>
      <c r="J44" s="293"/>
      <c r="K44" s="293"/>
      <c r="L44" s="293"/>
      <c r="M44" s="435"/>
      <c r="N44" s="436"/>
      <c r="O44" s="294"/>
      <c r="P44" s="293"/>
      <c r="Q44" s="435"/>
      <c r="R44" s="436"/>
      <c r="S44" s="294"/>
      <c r="T44" s="293"/>
      <c r="U44" s="1312" t="s">
        <v>416</v>
      </c>
      <c r="V44" s="1313"/>
      <c r="W44" s="1314"/>
      <c r="X44" s="1300"/>
      <c r="Y44" s="1301"/>
      <c r="Z44" s="1301"/>
      <c r="AA44" s="1301"/>
      <c r="AB44" s="1302"/>
    </row>
    <row r="45" spans="1:28" ht="20.25" customHeight="1" thickBot="1">
      <c r="A45" s="1009"/>
      <c r="B45" s="954"/>
      <c r="C45" s="266">
        <v>9998</v>
      </c>
      <c r="D45" s="273" t="s">
        <v>733</v>
      </c>
      <c r="E45" s="281"/>
      <c r="F45" s="318"/>
      <c r="G45" s="273"/>
      <c r="H45" s="437"/>
      <c r="I45" s="437"/>
      <c r="J45" s="437"/>
      <c r="K45" s="437"/>
      <c r="L45" s="437"/>
      <c r="M45" s="281"/>
      <c r="N45" s="318"/>
      <c r="O45" s="273"/>
      <c r="P45" s="437"/>
      <c r="Q45" s="281"/>
      <c r="R45" s="318"/>
      <c r="S45" s="273"/>
      <c r="T45" s="437"/>
      <c r="U45" s="1315"/>
      <c r="V45" s="1316"/>
      <c r="W45" s="1317"/>
      <c r="X45" s="1303"/>
      <c r="Y45" s="1304"/>
      <c r="Z45" s="1304"/>
      <c r="AA45" s="1304"/>
      <c r="AB45" s="1305"/>
    </row>
    <row r="46" spans="1:28" ht="20.25" customHeight="1">
      <c r="A46" s="1009"/>
      <c r="B46" s="954"/>
      <c r="C46" s="989" t="s">
        <v>417</v>
      </c>
      <c r="D46" s="1003" t="s">
        <v>522</v>
      </c>
      <c r="E46" s="1000" t="s">
        <v>397</v>
      </c>
      <c r="F46" s="953" t="s">
        <v>740</v>
      </c>
      <c r="G46" s="266">
        <v>1</v>
      </c>
      <c r="H46" s="273" t="s">
        <v>735</v>
      </c>
      <c r="I46" s="273"/>
      <c r="J46" s="273"/>
      <c r="K46" s="273"/>
      <c r="L46" s="273"/>
      <c r="M46" s="286"/>
      <c r="N46" s="318"/>
      <c r="O46" s="273"/>
      <c r="P46" s="437"/>
      <c r="Q46" s="286"/>
      <c r="R46" s="318"/>
      <c r="S46" s="273"/>
      <c r="T46" s="437"/>
      <c r="U46" s="1339">
        <v>10001</v>
      </c>
      <c r="V46" s="1340"/>
      <c r="W46" s="1341"/>
      <c r="X46" s="1303"/>
      <c r="Y46" s="1304"/>
      <c r="Z46" s="1304"/>
      <c r="AA46" s="1304"/>
      <c r="AB46" s="1305"/>
    </row>
    <row r="47" spans="1:28" ht="20.25" customHeight="1">
      <c r="A47" s="1009"/>
      <c r="B47" s="954"/>
      <c r="C47" s="945"/>
      <c r="D47" s="1016"/>
      <c r="E47" s="1001"/>
      <c r="F47" s="954"/>
      <c r="G47" s="266">
        <v>2</v>
      </c>
      <c r="H47" s="246" t="s">
        <v>736</v>
      </c>
      <c r="I47" s="246"/>
      <c r="J47" s="246"/>
      <c r="K47" s="246"/>
      <c r="L47" s="246"/>
      <c r="M47" s="286"/>
      <c r="N47" s="318"/>
      <c r="O47" s="266"/>
      <c r="P47" s="246"/>
      <c r="Q47" s="286"/>
      <c r="R47" s="318"/>
      <c r="S47" s="266"/>
      <c r="T47" s="246"/>
      <c r="U47" s="1342">
        <v>10002</v>
      </c>
      <c r="V47" s="1343"/>
      <c r="W47" s="1344"/>
      <c r="X47" s="1303"/>
      <c r="Y47" s="1304"/>
      <c r="Z47" s="1304"/>
      <c r="AA47" s="1304"/>
      <c r="AB47" s="1305"/>
    </row>
    <row r="48" spans="1:28" ht="20.25" customHeight="1">
      <c r="A48" s="1009"/>
      <c r="B48" s="954"/>
      <c r="C48" s="945"/>
      <c r="D48" s="1016"/>
      <c r="E48" s="1001"/>
      <c r="F48" s="954"/>
      <c r="G48" s="493">
        <v>3</v>
      </c>
      <c r="H48" s="255" t="s">
        <v>737</v>
      </c>
      <c r="I48" s="255"/>
      <c r="J48" s="255"/>
      <c r="K48" s="255"/>
      <c r="L48" s="255"/>
      <c r="M48" s="393"/>
      <c r="N48" s="494"/>
      <c r="O48" s="425"/>
      <c r="P48" s="495"/>
      <c r="Q48" s="393"/>
      <c r="R48" s="494"/>
      <c r="S48" s="425"/>
      <c r="T48" s="495"/>
      <c r="U48" s="1342">
        <v>10003</v>
      </c>
      <c r="V48" s="1343"/>
      <c r="W48" s="1344"/>
      <c r="X48" s="1303"/>
      <c r="Y48" s="1304"/>
      <c r="Z48" s="1304"/>
      <c r="AA48" s="1304"/>
      <c r="AB48" s="1305"/>
    </row>
    <row r="49" spans="1:28" ht="20.25" customHeight="1">
      <c r="A49" s="1009"/>
      <c r="B49" s="954"/>
      <c r="C49" s="945"/>
      <c r="D49" s="1016"/>
      <c r="E49" s="1001"/>
      <c r="F49" s="954"/>
      <c r="G49" s="266">
        <v>4</v>
      </c>
      <c r="H49" s="246" t="s">
        <v>738</v>
      </c>
      <c r="I49" s="246"/>
      <c r="J49" s="246"/>
      <c r="K49" s="246"/>
      <c r="L49" s="246"/>
      <c r="M49" s="286"/>
      <c r="N49" s="318"/>
      <c r="O49" s="273"/>
      <c r="P49" s="437"/>
      <c r="Q49" s="286"/>
      <c r="R49" s="318"/>
      <c r="S49" s="273"/>
      <c r="T49" s="437"/>
      <c r="U49" s="1342">
        <v>10004</v>
      </c>
      <c r="V49" s="1343"/>
      <c r="W49" s="1344"/>
      <c r="X49" s="1303"/>
      <c r="Y49" s="1304"/>
      <c r="Z49" s="1304"/>
      <c r="AA49" s="1304"/>
      <c r="AB49" s="1305"/>
    </row>
    <row r="50" spans="1:28" ht="20.25" customHeight="1" thickBot="1">
      <c r="A50" s="1009"/>
      <c r="B50" s="954"/>
      <c r="C50" s="945"/>
      <c r="D50" s="1016"/>
      <c r="E50" s="1001"/>
      <c r="F50" s="954"/>
      <c r="G50" s="266">
        <v>5</v>
      </c>
      <c r="H50" s="246" t="s">
        <v>739</v>
      </c>
      <c r="I50" s="246"/>
      <c r="J50" s="246"/>
      <c r="K50" s="246"/>
      <c r="L50" s="246"/>
      <c r="M50" s="286"/>
      <c r="N50" s="318"/>
      <c r="O50" s="273"/>
      <c r="P50" s="437"/>
      <c r="Q50" s="286"/>
      <c r="R50" s="318"/>
      <c r="S50" s="273"/>
      <c r="T50" s="437"/>
      <c r="U50" s="1428">
        <v>10005</v>
      </c>
      <c r="V50" s="1429"/>
      <c r="W50" s="1430"/>
      <c r="X50" s="1303"/>
      <c r="Y50" s="1304"/>
      <c r="Z50" s="1304"/>
      <c r="AA50" s="1304"/>
      <c r="AB50" s="1305"/>
    </row>
    <row r="51" spans="1:28" ht="23.25" customHeight="1">
      <c r="A51" s="1009"/>
      <c r="B51" s="954"/>
      <c r="C51" s="945"/>
      <c r="D51" s="1016"/>
      <c r="E51" s="1001"/>
      <c r="F51" s="954"/>
      <c r="G51" s="1259" t="s">
        <v>734</v>
      </c>
      <c r="H51" s="947" t="s">
        <v>522</v>
      </c>
      <c r="I51" s="950" t="s">
        <v>396</v>
      </c>
      <c r="J51" s="953" t="s">
        <v>740</v>
      </c>
      <c r="K51" s="266">
        <v>1</v>
      </c>
      <c r="L51" s="273" t="s">
        <v>741</v>
      </c>
      <c r="M51" s="253"/>
      <c r="N51" s="253"/>
      <c r="O51" s="253"/>
      <c r="P51" s="555"/>
      <c r="Q51" s="253"/>
      <c r="R51" s="253"/>
      <c r="S51" s="253"/>
      <c r="T51" s="555"/>
      <c r="U51" s="1431">
        <v>20001</v>
      </c>
      <c r="V51" s="1432"/>
      <c r="W51" s="1433"/>
      <c r="X51" s="1303"/>
      <c r="Y51" s="1304"/>
      <c r="Z51" s="1304"/>
      <c r="AA51" s="1304"/>
      <c r="AB51" s="1305"/>
    </row>
    <row r="52" spans="1:28" ht="23.25" customHeight="1">
      <c r="A52" s="1009"/>
      <c r="B52" s="954"/>
      <c r="C52" s="945"/>
      <c r="D52" s="1016"/>
      <c r="E52" s="1001"/>
      <c r="F52" s="954"/>
      <c r="G52" s="1006"/>
      <c r="H52" s="948"/>
      <c r="I52" s="951"/>
      <c r="J52" s="954"/>
      <c r="K52" s="422">
        <v>2</v>
      </c>
      <c r="L52" s="273" t="s">
        <v>742</v>
      </c>
      <c r="M52" s="253"/>
      <c r="N52" s="253"/>
      <c r="O52" s="253"/>
      <c r="P52" s="555"/>
      <c r="Q52" s="253"/>
      <c r="R52" s="253"/>
      <c r="S52" s="253"/>
      <c r="T52" s="555"/>
      <c r="U52" s="1434">
        <v>20002</v>
      </c>
      <c r="V52" s="1435"/>
      <c r="W52" s="1436"/>
      <c r="X52" s="1303"/>
      <c r="Y52" s="1304"/>
      <c r="Z52" s="1304"/>
      <c r="AA52" s="1304"/>
      <c r="AB52" s="1305"/>
    </row>
    <row r="53" spans="1:65" ht="23.25" customHeight="1" thickBot="1">
      <c r="A53" s="1009"/>
      <c r="B53" s="954"/>
      <c r="C53" s="945"/>
      <c r="D53" s="1016"/>
      <c r="E53" s="1001"/>
      <c r="F53" s="954"/>
      <c r="G53" s="1006"/>
      <c r="H53" s="948"/>
      <c r="I53" s="951"/>
      <c r="J53" s="954"/>
      <c r="K53" s="422">
        <v>3</v>
      </c>
      <c r="L53" s="273" t="s">
        <v>743</v>
      </c>
      <c r="M53" s="253"/>
      <c r="N53" s="253"/>
      <c r="O53" s="253"/>
      <c r="P53" s="555"/>
      <c r="Q53" s="253"/>
      <c r="R53" s="253"/>
      <c r="S53" s="253"/>
      <c r="T53" s="555"/>
      <c r="U53" s="1437">
        <v>20003</v>
      </c>
      <c r="V53" s="1438"/>
      <c r="W53" s="1439"/>
      <c r="X53" s="1303"/>
      <c r="Y53" s="1304"/>
      <c r="Z53" s="1304"/>
      <c r="AA53" s="1304"/>
      <c r="AB53" s="1305"/>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row>
    <row r="54" spans="1:65" ht="23.25" customHeight="1" thickBot="1">
      <c r="A54" s="1009"/>
      <c r="B54" s="954"/>
      <c r="C54" s="945"/>
      <c r="D54" s="1016"/>
      <c r="E54" s="1001"/>
      <c r="F54" s="954"/>
      <c r="G54" s="1006"/>
      <c r="H54" s="948"/>
      <c r="I54" s="951"/>
      <c r="J54" s="954"/>
      <c r="K54" s="558">
        <v>9</v>
      </c>
      <c r="L54" s="559" t="s">
        <v>212</v>
      </c>
      <c r="M54" s="560"/>
      <c r="N54" s="560"/>
      <c r="O54" s="253"/>
      <c r="P54" s="253"/>
      <c r="Q54" s="560"/>
      <c r="R54" s="560"/>
      <c r="S54" s="253"/>
      <c r="T54" s="555"/>
      <c r="U54" s="1388" t="s">
        <v>212</v>
      </c>
      <c r="V54" s="1389"/>
      <c r="W54" s="1390"/>
      <c r="X54" s="533"/>
      <c r="Y54" s="534"/>
      <c r="Z54" s="534"/>
      <c r="AA54" s="534"/>
      <c r="AB54" s="535"/>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row>
    <row r="55" spans="1:65" ht="27" customHeight="1">
      <c r="A55" s="1009"/>
      <c r="B55" s="954"/>
      <c r="C55" s="945"/>
      <c r="D55" s="1016"/>
      <c r="E55" s="1001"/>
      <c r="F55" s="954"/>
      <c r="G55" s="1006"/>
      <c r="H55" s="948"/>
      <c r="I55" s="951"/>
      <c r="J55" s="954"/>
      <c r="K55" s="1259" t="s">
        <v>713</v>
      </c>
      <c r="L55" s="947" t="s">
        <v>522</v>
      </c>
      <c r="M55" s="1033" t="s">
        <v>179</v>
      </c>
      <c r="N55" s="953" t="s">
        <v>180</v>
      </c>
      <c r="O55" s="1374">
        <v>1</v>
      </c>
      <c r="P55" s="1377" t="s">
        <v>210</v>
      </c>
      <c r="Q55" s="1033" t="s">
        <v>176</v>
      </c>
      <c r="R55" s="953" t="s">
        <v>177</v>
      </c>
      <c r="S55" s="556" t="s">
        <v>731</v>
      </c>
      <c r="T55" s="557" t="s">
        <v>732</v>
      </c>
      <c r="U55" s="1391"/>
      <c r="V55" s="1392"/>
      <c r="W55" s="1393"/>
      <c r="X55" s="1333">
        <v>-1</v>
      </c>
      <c r="Y55" s="1309" t="s">
        <v>178</v>
      </c>
      <c r="Z55" s="534"/>
      <c r="AA55" s="534"/>
      <c r="AB55" s="535"/>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row>
    <row r="56" spans="1:65" ht="27" customHeight="1" thickBot="1">
      <c r="A56" s="1009"/>
      <c r="B56" s="954"/>
      <c r="C56" s="945"/>
      <c r="D56" s="1016"/>
      <c r="E56" s="1001"/>
      <c r="F56" s="954"/>
      <c r="G56" s="1006"/>
      <c r="H56" s="948"/>
      <c r="I56" s="951"/>
      <c r="J56" s="954"/>
      <c r="K56" s="1006"/>
      <c r="L56" s="948"/>
      <c r="M56" s="1034"/>
      <c r="N56" s="954"/>
      <c r="O56" s="1375"/>
      <c r="P56" s="1377"/>
      <c r="Q56" s="1378"/>
      <c r="R56" s="1189"/>
      <c r="S56" s="266">
        <v>9998</v>
      </c>
      <c r="T56" s="273" t="s">
        <v>733</v>
      </c>
      <c r="U56" s="1391"/>
      <c r="V56" s="1392"/>
      <c r="W56" s="1393"/>
      <c r="X56" s="1348"/>
      <c r="Y56" s="1310"/>
      <c r="Z56" s="534"/>
      <c r="AA56" s="534"/>
      <c r="AB56" s="535"/>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row>
    <row r="57" spans="1:65" ht="27" customHeight="1" thickBot="1">
      <c r="A57" s="1009"/>
      <c r="B57" s="954"/>
      <c r="C57" s="945"/>
      <c r="D57" s="1016"/>
      <c r="E57" s="1001"/>
      <c r="F57" s="954"/>
      <c r="G57" s="1006"/>
      <c r="H57" s="948"/>
      <c r="I57" s="951"/>
      <c r="J57" s="954"/>
      <c r="K57" s="1286"/>
      <c r="L57" s="1383"/>
      <c r="M57" s="1378"/>
      <c r="N57" s="1189"/>
      <c r="O57" s="1376"/>
      <c r="P57" s="1377"/>
      <c r="Q57" s="1379"/>
      <c r="R57" s="1190"/>
      <c r="S57" s="10" t="s">
        <v>713</v>
      </c>
      <c r="T57" s="557" t="s">
        <v>522</v>
      </c>
      <c r="U57" s="1391"/>
      <c r="V57" s="1392"/>
      <c r="W57" s="1393"/>
      <c r="X57" s="1348"/>
      <c r="Y57" s="515" t="s">
        <v>212</v>
      </c>
      <c r="Z57" s="534"/>
      <c r="AA57" s="534"/>
      <c r="AB57" s="535"/>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row>
    <row r="58" spans="1:65" ht="15" customHeight="1" thickBot="1">
      <c r="A58" s="1009"/>
      <c r="B58" s="954"/>
      <c r="C58" s="945"/>
      <c r="D58" s="1016"/>
      <c r="E58" s="1001"/>
      <c r="F58" s="954"/>
      <c r="G58" s="1006"/>
      <c r="H58" s="948"/>
      <c r="I58" s="951"/>
      <c r="J58" s="954"/>
      <c r="K58" s="1286"/>
      <c r="L58" s="1383"/>
      <c r="M58" s="1378"/>
      <c r="N58" s="1189"/>
      <c r="O58" s="561">
        <v>2</v>
      </c>
      <c r="P58" s="273" t="s">
        <v>211</v>
      </c>
      <c r="Q58" s="253"/>
      <c r="R58" s="253"/>
      <c r="S58" s="253"/>
      <c r="T58" s="555"/>
      <c r="U58" s="1391"/>
      <c r="V58" s="1392"/>
      <c r="W58" s="1393"/>
      <c r="X58" s="1348"/>
      <c r="Y58" s="563"/>
      <c r="Z58" s="534"/>
      <c r="AA58" s="534"/>
      <c r="AB58" s="535"/>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row>
    <row r="59" spans="1:28" ht="15" customHeight="1" thickBot="1">
      <c r="A59" s="1010"/>
      <c r="B59" s="955"/>
      <c r="C59" s="946"/>
      <c r="D59" s="1004"/>
      <c r="E59" s="1002"/>
      <c r="F59" s="955"/>
      <c r="G59" s="1007"/>
      <c r="H59" s="949"/>
      <c r="I59" s="952"/>
      <c r="J59" s="955"/>
      <c r="K59" s="1287"/>
      <c r="L59" s="1384" t="s">
        <v>522</v>
      </c>
      <c r="M59" s="1379"/>
      <c r="N59" s="1190"/>
      <c r="O59" s="10" t="s">
        <v>713</v>
      </c>
      <c r="P59" s="562" t="s">
        <v>522</v>
      </c>
      <c r="Q59" s="253"/>
      <c r="R59" s="253"/>
      <c r="S59" s="253"/>
      <c r="T59" s="555"/>
      <c r="U59" s="1352"/>
      <c r="V59" s="1353"/>
      <c r="W59" s="1354"/>
      <c r="X59" s="1336"/>
      <c r="Y59" s="1337"/>
      <c r="Z59" s="1291"/>
      <c r="AA59" s="1291"/>
      <c r="AB59" s="1292"/>
    </row>
    <row r="60" ht="13.5" thickBot="1"/>
    <row r="61" spans="1:28" ht="12.75">
      <c r="A61" s="53" t="s">
        <v>744</v>
      </c>
      <c r="U61" s="972" t="s">
        <v>302</v>
      </c>
      <c r="V61" s="973"/>
      <c r="W61" s="973"/>
      <c r="X61" s="973"/>
      <c r="Y61" s="973"/>
      <c r="Z61" s="973"/>
      <c r="AA61" s="973"/>
      <c r="AB61" s="974"/>
    </row>
    <row r="62" spans="21:28" ht="12.75">
      <c r="U62" s="975" t="s">
        <v>710</v>
      </c>
      <c r="V62" s="976"/>
      <c r="W62" s="976"/>
      <c r="X62" s="976"/>
      <c r="Y62" s="976"/>
      <c r="Z62" s="976"/>
      <c r="AA62" s="976"/>
      <c r="AB62" s="977"/>
    </row>
    <row r="63" spans="21:28" ht="12.75">
      <c r="U63" s="978" t="s">
        <v>599</v>
      </c>
      <c r="V63" s="979"/>
      <c r="W63" s="979"/>
      <c r="X63" s="979"/>
      <c r="Y63" s="979"/>
      <c r="Z63" s="980"/>
      <c r="AA63" s="328" t="s">
        <v>713</v>
      </c>
      <c r="AB63" s="329" t="s">
        <v>492</v>
      </c>
    </row>
    <row r="64" spans="21:28" ht="12.75">
      <c r="U64" s="981" t="s">
        <v>408</v>
      </c>
      <c r="V64" s="982"/>
      <c r="W64" s="982"/>
      <c r="X64" s="982"/>
      <c r="Y64" s="982"/>
      <c r="Z64" s="983"/>
      <c r="AA64" s="1036" t="s">
        <v>212</v>
      </c>
      <c r="AB64" s="1279" t="s">
        <v>409</v>
      </c>
    </row>
    <row r="65" spans="21:28" ht="12.75">
      <c r="U65" s="1280" t="s">
        <v>488</v>
      </c>
      <c r="V65" s="1281"/>
      <c r="W65" s="1281"/>
      <c r="X65" s="1281"/>
      <c r="Y65" s="1281"/>
      <c r="Z65" s="1296"/>
      <c r="AA65" s="1036"/>
      <c r="AB65" s="1279"/>
    </row>
    <row r="66" spans="21:28" ht="12.75" customHeight="1">
      <c r="U66" s="1282" t="s">
        <v>489</v>
      </c>
      <c r="V66" s="906"/>
      <c r="W66" s="906"/>
      <c r="X66" s="906"/>
      <c r="Y66" s="906"/>
      <c r="Z66" s="1288"/>
      <c r="AA66" s="1036"/>
      <c r="AB66" s="1279"/>
    </row>
    <row r="67" spans="21:28" ht="12.75">
      <c r="U67" s="327">
        <v>1</v>
      </c>
      <c r="V67" s="1289">
        <v>2</v>
      </c>
      <c r="W67" s="979"/>
      <c r="X67" s="979"/>
      <c r="Y67" s="980"/>
      <c r="Z67" s="342" t="s">
        <v>713</v>
      </c>
      <c r="AA67" s="1036"/>
      <c r="AB67" s="1279"/>
    </row>
    <row r="68" spans="21:28" ht="12.75">
      <c r="U68" s="1049" t="s">
        <v>210</v>
      </c>
      <c r="V68" s="968" t="s">
        <v>211</v>
      </c>
      <c r="W68" s="946"/>
      <c r="X68" s="946"/>
      <c r="Y68" s="969"/>
      <c r="Z68" s="1060" t="s">
        <v>218</v>
      </c>
      <c r="AA68" s="1036"/>
      <c r="AB68" s="1279"/>
    </row>
    <row r="69" spans="21:28" ht="12.75">
      <c r="U69" s="1049"/>
      <c r="V69" s="1293" t="s">
        <v>490</v>
      </c>
      <c r="W69" s="1294"/>
      <c r="X69" s="1294"/>
      <c r="Y69" s="1295"/>
      <c r="Z69" s="1060"/>
      <c r="AA69" s="1036"/>
      <c r="AB69" s="1279"/>
    </row>
    <row r="70" spans="21:28" ht="12.75" customHeight="1">
      <c r="U70" s="1049"/>
      <c r="V70" s="905" t="s">
        <v>491</v>
      </c>
      <c r="W70" s="906"/>
      <c r="X70" s="906"/>
      <c r="Y70" s="1288"/>
      <c r="Z70" s="1060"/>
      <c r="AA70" s="1036"/>
      <c r="AB70" s="1279"/>
    </row>
    <row r="71" spans="21:28" ht="12.75">
      <c r="U71" s="1049"/>
      <c r="V71" s="330">
        <v>1</v>
      </c>
      <c r="W71" s="979">
        <v>2</v>
      </c>
      <c r="X71" s="979"/>
      <c r="Y71" s="980"/>
      <c r="Z71" s="1060"/>
      <c r="AA71" s="1036"/>
      <c r="AB71" s="1279"/>
    </row>
    <row r="72" spans="21:28" ht="12.75">
      <c r="U72" s="1049"/>
      <c r="V72" s="1060" t="s">
        <v>210</v>
      </c>
      <c r="W72" s="968" t="s">
        <v>211</v>
      </c>
      <c r="X72" s="946"/>
      <c r="Y72" s="969"/>
      <c r="Z72" s="1060"/>
      <c r="AA72" s="1036"/>
      <c r="AB72" s="1279"/>
    </row>
    <row r="73" spans="21:28" ht="12.75">
      <c r="U73" s="1049"/>
      <c r="V73" s="1060"/>
      <c r="W73" s="1293" t="s">
        <v>523</v>
      </c>
      <c r="X73" s="1294"/>
      <c r="Y73" s="1295"/>
      <c r="Z73" s="1060"/>
      <c r="AA73" s="1036"/>
      <c r="AB73" s="1279"/>
    </row>
    <row r="74" spans="21:28" ht="12.75" customHeight="1">
      <c r="U74" s="1049"/>
      <c r="V74" s="1060"/>
      <c r="W74" s="905" t="s">
        <v>524</v>
      </c>
      <c r="X74" s="906"/>
      <c r="Y74" s="1288"/>
      <c r="Z74" s="1060"/>
      <c r="AA74" s="1036"/>
      <c r="AB74" s="1279"/>
    </row>
    <row r="75" spans="21:28" ht="12.75">
      <c r="U75" s="1049"/>
      <c r="V75" s="1060"/>
      <c r="W75" s="330">
        <v>1</v>
      </c>
      <c r="X75" s="1289">
        <v>2</v>
      </c>
      <c r="Y75" s="980"/>
      <c r="Z75" s="1060"/>
      <c r="AA75" s="1036"/>
      <c r="AB75" s="1279"/>
    </row>
    <row r="76" spans="21:28" ht="12.75">
      <c r="U76" s="1049"/>
      <c r="V76" s="1060"/>
      <c r="W76" s="1060" t="s">
        <v>210</v>
      </c>
      <c r="X76" s="968" t="s">
        <v>211</v>
      </c>
      <c r="Y76" s="969"/>
      <c r="Z76" s="1060"/>
      <c r="AA76" s="1036"/>
      <c r="AB76" s="1279"/>
    </row>
    <row r="77" spans="21:28" ht="12.75">
      <c r="U77" s="1049"/>
      <c r="V77" s="1060"/>
      <c r="W77" s="1060"/>
      <c r="X77" s="1293" t="s">
        <v>607</v>
      </c>
      <c r="Y77" s="1295"/>
      <c r="Z77" s="1060"/>
      <c r="AA77" s="1036"/>
      <c r="AB77" s="1279"/>
    </row>
    <row r="78" spans="21:28" ht="12.75" customHeight="1">
      <c r="U78" s="1049"/>
      <c r="V78" s="1060"/>
      <c r="W78" s="1060"/>
      <c r="X78" s="905" t="s">
        <v>544</v>
      </c>
      <c r="Y78" s="1288"/>
      <c r="Z78" s="1060"/>
      <c r="AA78" s="1036"/>
      <c r="AB78" s="1279"/>
    </row>
    <row r="79" spans="21:28" ht="12.75">
      <c r="U79" s="1049"/>
      <c r="V79" s="1060"/>
      <c r="W79" s="1060"/>
      <c r="X79" s="330">
        <v>1</v>
      </c>
      <c r="Y79" s="325">
        <v>2</v>
      </c>
      <c r="Z79" s="1060"/>
      <c r="AA79" s="1036"/>
      <c r="AB79" s="1279"/>
    </row>
    <row r="80" spans="21:28" ht="13.5" thickBot="1">
      <c r="U80" s="1427"/>
      <c r="V80" s="1426"/>
      <c r="W80" s="1426"/>
      <c r="X80" s="492" t="s">
        <v>210</v>
      </c>
      <c r="Y80" s="1060" t="s">
        <v>211</v>
      </c>
      <c r="Z80" s="1060"/>
      <c r="AA80" s="1036"/>
      <c r="AB80" s="1279"/>
    </row>
    <row r="81" spans="21:28" ht="13.5" thickTop="1">
      <c r="U81" s="1424" t="s">
        <v>203</v>
      </c>
      <c r="V81" s="1425"/>
      <c r="W81" s="1425"/>
      <c r="X81" s="1425"/>
      <c r="Y81" s="1060"/>
      <c r="Z81" s="1060"/>
      <c r="AA81" s="1036"/>
      <c r="AB81" s="1279"/>
    </row>
    <row r="82" spans="21:28" ht="12.75">
      <c r="U82" s="984" t="s">
        <v>206</v>
      </c>
      <c r="V82" s="985"/>
      <c r="W82" s="985"/>
      <c r="X82" s="985"/>
      <c r="Y82" s="1060"/>
      <c r="Z82" s="1060"/>
      <c r="AA82" s="1036"/>
      <c r="AB82" s="1279"/>
    </row>
    <row r="83" spans="21:28" ht="12.75">
      <c r="U83" s="1371" t="s">
        <v>209</v>
      </c>
      <c r="V83" s="1372"/>
      <c r="W83" s="1373"/>
      <c r="X83" s="431">
        <v>1</v>
      </c>
      <c r="Y83" s="1060"/>
      <c r="Z83" s="1060"/>
      <c r="AA83" s="1036"/>
      <c r="AB83" s="1279"/>
    </row>
    <row r="84" spans="21:28" ht="13.5" thickBot="1">
      <c r="U84" s="1406" t="s">
        <v>729</v>
      </c>
      <c r="V84" s="1407"/>
      <c r="W84" s="1408"/>
      <c r="X84" s="490" t="s">
        <v>411</v>
      </c>
      <c r="Y84" s="1060"/>
      <c r="Z84" s="1060"/>
      <c r="AA84" s="1036"/>
      <c r="AB84" s="1279"/>
    </row>
    <row r="85" spans="1:40" ht="20.25" customHeight="1">
      <c r="A85" s="1008" t="s">
        <v>416</v>
      </c>
      <c r="B85" s="1028" t="s">
        <v>730</v>
      </c>
      <c r="C85" s="413" t="s">
        <v>731</v>
      </c>
      <c r="D85" s="433" t="s">
        <v>732</v>
      </c>
      <c r="E85" s="435"/>
      <c r="F85" s="436"/>
      <c r="G85" s="294"/>
      <c r="H85" s="293"/>
      <c r="I85" s="293"/>
      <c r="J85" s="293"/>
      <c r="K85" s="293"/>
      <c r="L85" s="293"/>
      <c r="M85" s="435"/>
      <c r="N85" s="436"/>
      <c r="O85" s="294"/>
      <c r="P85" s="293"/>
      <c r="Q85" s="435"/>
      <c r="R85" s="436"/>
      <c r="S85" s="294"/>
      <c r="T85" s="293"/>
      <c r="U85" s="1403">
        <v>40346</v>
      </c>
      <c r="V85" s="1404"/>
      <c r="W85" s="1405"/>
      <c r="X85" s="372"/>
      <c r="Y85" s="367"/>
      <c r="Z85" s="367"/>
      <c r="AA85" s="367"/>
      <c r="AB85" s="368"/>
      <c r="AC85" s="174">
        <f aca="true" t="shared" si="1" ref="AC85:AC100">SUM(U85:AB85)</f>
        <v>40346</v>
      </c>
      <c r="AE85" s="365"/>
      <c r="AF85" s="365"/>
      <c r="AG85" s="365"/>
      <c r="AH85" s="365"/>
      <c r="AM85" s="365"/>
      <c r="AN85" s="365"/>
    </row>
    <row r="86" spans="1:40" ht="20.25" customHeight="1" thickBot="1">
      <c r="A86" s="1009"/>
      <c r="B86" s="954"/>
      <c r="C86" s="266">
        <v>9998</v>
      </c>
      <c r="D86" s="273" t="s">
        <v>733</v>
      </c>
      <c r="E86" s="281"/>
      <c r="F86" s="318"/>
      <c r="G86" s="273"/>
      <c r="H86" s="437"/>
      <c r="I86" s="437"/>
      <c r="J86" s="437"/>
      <c r="K86" s="437"/>
      <c r="L86" s="437"/>
      <c r="M86" s="281"/>
      <c r="N86" s="318"/>
      <c r="O86" s="273"/>
      <c r="P86" s="437"/>
      <c r="Q86" s="281"/>
      <c r="R86" s="318"/>
      <c r="S86" s="273"/>
      <c r="T86" s="437"/>
      <c r="U86" s="1418">
        <v>3210</v>
      </c>
      <c r="V86" s="1419"/>
      <c r="W86" s="1420"/>
      <c r="X86" s="372"/>
      <c r="Y86" s="370"/>
      <c r="Z86" s="370"/>
      <c r="AA86" s="370"/>
      <c r="AB86" s="371"/>
      <c r="AC86" s="174">
        <f t="shared" si="1"/>
        <v>3210</v>
      </c>
      <c r="AE86" s="365"/>
      <c r="AF86" s="365"/>
      <c r="AG86" s="365"/>
      <c r="AM86" s="365"/>
      <c r="AN86" s="365"/>
    </row>
    <row r="87" spans="1:29" ht="20.25" customHeight="1">
      <c r="A87" s="1009"/>
      <c r="B87" s="954"/>
      <c r="C87" s="989" t="s">
        <v>417</v>
      </c>
      <c r="D87" s="1003" t="s">
        <v>522</v>
      </c>
      <c r="E87" s="1000" t="s">
        <v>397</v>
      </c>
      <c r="F87" s="953" t="s">
        <v>740</v>
      </c>
      <c r="G87" s="266">
        <v>1</v>
      </c>
      <c r="H87" s="273" t="s">
        <v>735</v>
      </c>
      <c r="I87" s="273"/>
      <c r="J87" s="273"/>
      <c r="K87" s="273"/>
      <c r="L87" s="273"/>
      <c r="M87" s="286"/>
      <c r="N87" s="318"/>
      <c r="O87" s="273"/>
      <c r="P87" s="437"/>
      <c r="Q87" s="286"/>
      <c r="R87" s="318"/>
      <c r="S87" s="273"/>
      <c r="T87" s="437"/>
      <c r="U87" s="1409">
        <v>8</v>
      </c>
      <c r="V87" s="1410"/>
      <c r="W87" s="1411"/>
      <c r="X87" s="372"/>
      <c r="Y87" s="370"/>
      <c r="Z87" s="370"/>
      <c r="AA87" s="370"/>
      <c r="AB87" s="371"/>
      <c r="AC87" s="174">
        <f t="shared" si="1"/>
        <v>8</v>
      </c>
    </row>
    <row r="88" spans="1:29" ht="20.25" customHeight="1">
      <c r="A88" s="1009"/>
      <c r="B88" s="954"/>
      <c r="C88" s="945"/>
      <c r="D88" s="1016"/>
      <c r="E88" s="1001"/>
      <c r="F88" s="954"/>
      <c r="G88" s="266">
        <v>2</v>
      </c>
      <c r="H88" s="246" t="s">
        <v>736</v>
      </c>
      <c r="I88" s="246"/>
      <c r="J88" s="246"/>
      <c r="K88" s="246"/>
      <c r="L88" s="246"/>
      <c r="M88" s="286"/>
      <c r="N88" s="318"/>
      <c r="O88" s="266"/>
      <c r="P88" s="246"/>
      <c r="Q88" s="286"/>
      <c r="R88" s="318"/>
      <c r="S88" s="266"/>
      <c r="T88" s="246"/>
      <c r="U88" s="1421">
        <v>3</v>
      </c>
      <c r="V88" s="1422"/>
      <c r="W88" s="1423"/>
      <c r="X88" s="372"/>
      <c r="Y88" s="370"/>
      <c r="Z88" s="370"/>
      <c r="AA88" s="370"/>
      <c r="AB88" s="371"/>
      <c r="AC88" s="174">
        <f t="shared" si="1"/>
        <v>3</v>
      </c>
    </row>
    <row r="89" spans="1:29" ht="20.25" customHeight="1">
      <c r="A89" s="1009"/>
      <c r="B89" s="954"/>
      <c r="C89" s="945"/>
      <c r="D89" s="1016"/>
      <c r="E89" s="1001"/>
      <c r="F89" s="954"/>
      <c r="G89" s="493">
        <v>3</v>
      </c>
      <c r="H89" s="255" t="s">
        <v>737</v>
      </c>
      <c r="I89" s="255"/>
      <c r="J89" s="255"/>
      <c r="K89" s="255"/>
      <c r="L89" s="255"/>
      <c r="M89" s="393"/>
      <c r="N89" s="494"/>
      <c r="O89" s="425"/>
      <c r="P89" s="495"/>
      <c r="Q89" s="393"/>
      <c r="R89" s="494"/>
      <c r="S89" s="425"/>
      <c r="T89" s="495"/>
      <c r="U89" s="1421">
        <v>0</v>
      </c>
      <c r="V89" s="1422"/>
      <c r="W89" s="1423"/>
      <c r="X89" s="372"/>
      <c r="Y89" s="370"/>
      <c r="Z89" s="370"/>
      <c r="AA89" s="370"/>
      <c r="AB89" s="371"/>
      <c r="AC89" s="174">
        <f t="shared" si="1"/>
        <v>0</v>
      </c>
    </row>
    <row r="90" spans="1:29" ht="20.25" customHeight="1">
      <c r="A90" s="1009"/>
      <c r="B90" s="954"/>
      <c r="C90" s="945"/>
      <c r="D90" s="1016"/>
      <c r="E90" s="1001"/>
      <c r="F90" s="954"/>
      <c r="G90" s="266">
        <v>4</v>
      </c>
      <c r="H90" s="246" t="s">
        <v>738</v>
      </c>
      <c r="I90" s="246"/>
      <c r="J90" s="246"/>
      <c r="K90" s="246"/>
      <c r="L90" s="246"/>
      <c r="M90" s="286"/>
      <c r="N90" s="318"/>
      <c r="O90" s="273"/>
      <c r="P90" s="437"/>
      <c r="Q90" s="286"/>
      <c r="R90" s="318"/>
      <c r="S90" s="273"/>
      <c r="T90" s="437"/>
      <c r="U90" s="1421">
        <v>3</v>
      </c>
      <c r="V90" s="1422"/>
      <c r="W90" s="1423"/>
      <c r="X90" s="372"/>
      <c r="Y90" s="370"/>
      <c r="Z90" s="370"/>
      <c r="AA90" s="370"/>
      <c r="AB90" s="371"/>
      <c r="AC90" s="174">
        <f t="shared" si="1"/>
        <v>3</v>
      </c>
    </row>
    <row r="91" spans="1:29" ht="20.25" customHeight="1" thickBot="1">
      <c r="A91" s="1009"/>
      <c r="B91" s="954"/>
      <c r="C91" s="945"/>
      <c r="D91" s="1016"/>
      <c r="E91" s="1001"/>
      <c r="F91" s="954"/>
      <c r="G91" s="266">
        <v>5</v>
      </c>
      <c r="H91" s="246" t="s">
        <v>739</v>
      </c>
      <c r="I91" s="246"/>
      <c r="J91" s="246"/>
      <c r="K91" s="246"/>
      <c r="L91" s="246"/>
      <c r="M91" s="286"/>
      <c r="N91" s="318"/>
      <c r="O91" s="273"/>
      <c r="P91" s="437"/>
      <c r="Q91" s="286"/>
      <c r="R91" s="318"/>
      <c r="S91" s="273"/>
      <c r="T91" s="437"/>
      <c r="U91" s="1397">
        <v>10</v>
      </c>
      <c r="V91" s="1398"/>
      <c r="W91" s="1399"/>
      <c r="X91" s="372"/>
      <c r="Y91" s="370"/>
      <c r="Z91" s="370"/>
      <c r="AA91" s="370"/>
      <c r="AB91" s="371"/>
      <c r="AC91" s="174">
        <f t="shared" si="1"/>
        <v>10</v>
      </c>
    </row>
    <row r="92" spans="1:38" ht="23.25" customHeight="1">
      <c r="A92" s="1009"/>
      <c r="B92" s="954"/>
      <c r="C92" s="945"/>
      <c r="D92" s="1016"/>
      <c r="E92" s="1001"/>
      <c r="F92" s="954"/>
      <c r="G92" s="1259" t="s">
        <v>734</v>
      </c>
      <c r="H92" s="947" t="s">
        <v>522</v>
      </c>
      <c r="I92" s="950" t="s">
        <v>396</v>
      </c>
      <c r="J92" s="953" t="s">
        <v>740</v>
      </c>
      <c r="K92" s="266">
        <v>1</v>
      </c>
      <c r="L92" s="273" t="s">
        <v>741</v>
      </c>
      <c r="M92" s="253"/>
      <c r="N92" s="253"/>
      <c r="O92" s="253"/>
      <c r="P92" s="555"/>
      <c r="Q92" s="253"/>
      <c r="R92" s="253"/>
      <c r="S92" s="253"/>
      <c r="T92" s="555"/>
      <c r="U92" s="1415">
        <v>29</v>
      </c>
      <c r="V92" s="1416"/>
      <c r="W92" s="1417"/>
      <c r="X92" s="372"/>
      <c r="Y92" s="370"/>
      <c r="Z92" s="370"/>
      <c r="AA92" s="370"/>
      <c r="AB92" s="371"/>
      <c r="AC92" s="174">
        <f t="shared" si="1"/>
        <v>29</v>
      </c>
      <c r="AI92" s="365"/>
      <c r="AJ92" s="365"/>
      <c r="AL92" s="365"/>
    </row>
    <row r="93" spans="1:36" ht="23.25" customHeight="1">
      <c r="A93" s="1009"/>
      <c r="B93" s="954"/>
      <c r="C93" s="945"/>
      <c r="D93" s="1016"/>
      <c r="E93" s="1001"/>
      <c r="F93" s="954"/>
      <c r="G93" s="1006"/>
      <c r="H93" s="948"/>
      <c r="I93" s="951"/>
      <c r="J93" s="954"/>
      <c r="K93" s="422">
        <v>2</v>
      </c>
      <c r="L93" s="273" t="s">
        <v>742</v>
      </c>
      <c r="M93" s="253"/>
      <c r="N93" s="253"/>
      <c r="O93" s="253"/>
      <c r="P93" s="555"/>
      <c r="Q93" s="253"/>
      <c r="R93" s="253"/>
      <c r="S93" s="253"/>
      <c r="T93" s="555"/>
      <c r="U93" s="1400">
        <v>1</v>
      </c>
      <c r="V93" s="1401"/>
      <c r="W93" s="1402"/>
      <c r="X93" s="372"/>
      <c r="Y93" s="370"/>
      <c r="Z93" s="370"/>
      <c r="AA93" s="370"/>
      <c r="AB93" s="371"/>
      <c r="AC93" s="174">
        <f t="shared" si="1"/>
        <v>1</v>
      </c>
      <c r="AJ93" s="365"/>
    </row>
    <row r="94" spans="1:65" ht="23.25" customHeight="1" thickBot="1">
      <c r="A94" s="1009"/>
      <c r="B94" s="954"/>
      <c r="C94" s="945"/>
      <c r="D94" s="1016"/>
      <c r="E94" s="1001"/>
      <c r="F94" s="954"/>
      <c r="G94" s="1006"/>
      <c r="H94" s="948"/>
      <c r="I94" s="951"/>
      <c r="J94" s="954"/>
      <c r="K94" s="422">
        <v>3</v>
      </c>
      <c r="L94" s="273" t="s">
        <v>743</v>
      </c>
      <c r="M94" s="253"/>
      <c r="N94" s="253"/>
      <c r="O94" s="253"/>
      <c r="P94" s="555"/>
      <c r="Q94" s="253"/>
      <c r="R94" s="253"/>
      <c r="S94" s="253"/>
      <c r="T94" s="555"/>
      <c r="U94" s="1385">
        <v>5</v>
      </c>
      <c r="V94" s="1386"/>
      <c r="W94" s="1387"/>
      <c r="X94" s="372"/>
      <c r="Y94" s="370"/>
      <c r="Z94" s="370"/>
      <c r="AA94" s="370"/>
      <c r="AB94" s="371"/>
      <c r="AC94" s="174">
        <f t="shared" si="1"/>
        <v>5</v>
      </c>
      <c r="AK94" s="365"/>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row>
    <row r="95" spans="1:65" ht="23.25" customHeight="1" thickBot="1">
      <c r="A95" s="1009"/>
      <c r="B95" s="954"/>
      <c r="C95" s="945"/>
      <c r="D95" s="1016"/>
      <c r="E95" s="1001"/>
      <c r="F95" s="954"/>
      <c r="G95" s="1006"/>
      <c r="H95" s="948"/>
      <c r="I95" s="951"/>
      <c r="J95" s="954"/>
      <c r="K95" s="558">
        <v>9</v>
      </c>
      <c r="L95" s="559" t="s">
        <v>212</v>
      </c>
      <c r="M95" s="560"/>
      <c r="N95" s="560"/>
      <c r="O95" s="253"/>
      <c r="P95" s="253"/>
      <c r="Q95" s="560"/>
      <c r="R95" s="560"/>
      <c r="S95" s="253"/>
      <c r="T95" s="555"/>
      <c r="U95" s="1394">
        <v>2</v>
      </c>
      <c r="V95" s="1395"/>
      <c r="W95" s="1396"/>
      <c r="X95" s="372"/>
      <c r="Y95" s="370"/>
      <c r="Z95" s="370"/>
      <c r="AA95" s="370"/>
      <c r="AB95" s="371"/>
      <c r="AC95" s="174">
        <f t="shared" si="1"/>
        <v>2</v>
      </c>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row>
    <row r="96" spans="1:65" ht="31.5" customHeight="1">
      <c r="A96" s="1009"/>
      <c r="B96" s="954"/>
      <c r="C96" s="945"/>
      <c r="D96" s="1016"/>
      <c r="E96" s="1001"/>
      <c r="F96" s="954"/>
      <c r="G96" s="1006"/>
      <c r="H96" s="948"/>
      <c r="I96" s="951"/>
      <c r="J96" s="954"/>
      <c r="K96" s="1259" t="s">
        <v>713</v>
      </c>
      <c r="L96" s="947" t="s">
        <v>522</v>
      </c>
      <c r="M96" s="1033" t="s">
        <v>179</v>
      </c>
      <c r="N96" s="953" t="s">
        <v>180</v>
      </c>
      <c r="O96" s="1374">
        <v>1</v>
      </c>
      <c r="P96" s="1377" t="s">
        <v>210</v>
      </c>
      <c r="Q96" s="1033" t="s">
        <v>176</v>
      </c>
      <c r="R96" s="953" t="s">
        <v>177</v>
      </c>
      <c r="S96" s="556" t="s">
        <v>731</v>
      </c>
      <c r="T96" s="557" t="s">
        <v>732</v>
      </c>
      <c r="U96" s="1380">
        <v>1</v>
      </c>
      <c r="V96" s="1381"/>
      <c r="W96" s="1382"/>
      <c r="X96" s="473">
        <v>3</v>
      </c>
      <c r="Y96" s="197">
        <v>3058</v>
      </c>
      <c r="Z96" s="370"/>
      <c r="AA96" s="370"/>
      <c r="AB96" s="371"/>
      <c r="AC96" s="174">
        <f t="shared" si="1"/>
        <v>3062</v>
      </c>
      <c r="AE96" s="365"/>
      <c r="AH96" s="365"/>
      <c r="AI96" s="365"/>
      <c r="AJ96" s="365"/>
      <c r="AK96" s="365"/>
      <c r="AL96" s="365"/>
      <c r="AN96" s="365"/>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row>
    <row r="97" spans="1:65" ht="31.5" customHeight="1" thickBot="1">
      <c r="A97" s="1009"/>
      <c r="B97" s="954"/>
      <c r="C97" s="945"/>
      <c r="D97" s="1016"/>
      <c r="E97" s="1001"/>
      <c r="F97" s="954"/>
      <c r="G97" s="1006"/>
      <c r="H97" s="948"/>
      <c r="I97" s="951"/>
      <c r="J97" s="954"/>
      <c r="K97" s="1006"/>
      <c r="L97" s="948"/>
      <c r="M97" s="1034"/>
      <c r="N97" s="954"/>
      <c r="O97" s="1375"/>
      <c r="P97" s="1377"/>
      <c r="Q97" s="1378"/>
      <c r="R97" s="1189"/>
      <c r="S97" s="266">
        <v>9998</v>
      </c>
      <c r="T97" s="273" t="s">
        <v>733</v>
      </c>
      <c r="U97" s="1380">
        <v>0</v>
      </c>
      <c r="V97" s="1381"/>
      <c r="W97" s="1382"/>
      <c r="X97" s="474">
        <v>0</v>
      </c>
      <c r="Y97" s="564">
        <v>56</v>
      </c>
      <c r="Z97" s="370"/>
      <c r="AA97" s="370"/>
      <c r="AB97" s="371"/>
      <c r="AC97" s="174">
        <f t="shared" si="1"/>
        <v>56</v>
      </c>
      <c r="AE97" s="53"/>
      <c r="AF97" s="53"/>
      <c r="AG97" s="53"/>
      <c r="AH97" s="440"/>
      <c r="AI97" s="440"/>
      <c r="AJ97" s="53"/>
      <c r="AK97" s="440"/>
      <c r="AL97" s="53"/>
      <c r="AM97" s="440"/>
      <c r="AN97" s="440"/>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row>
    <row r="98" spans="1:65" ht="31.5" customHeight="1" thickBot="1">
      <c r="A98" s="1009"/>
      <c r="B98" s="954"/>
      <c r="C98" s="945"/>
      <c r="D98" s="1016"/>
      <c r="E98" s="1001"/>
      <c r="F98" s="954"/>
      <c r="G98" s="1006"/>
      <c r="H98" s="948"/>
      <c r="I98" s="951"/>
      <c r="J98" s="954"/>
      <c r="K98" s="1286"/>
      <c r="L98" s="1383"/>
      <c r="M98" s="1378"/>
      <c r="N98" s="1189"/>
      <c r="O98" s="1376"/>
      <c r="P98" s="1377"/>
      <c r="Q98" s="1379"/>
      <c r="R98" s="1190"/>
      <c r="S98" s="493" t="s">
        <v>713</v>
      </c>
      <c r="T98" s="565" t="s">
        <v>522</v>
      </c>
      <c r="U98" s="1380">
        <v>0</v>
      </c>
      <c r="V98" s="1381"/>
      <c r="W98" s="1382"/>
      <c r="X98" s="474">
        <v>0</v>
      </c>
      <c r="Y98" s="146">
        <v>0</v>
      </c>
      <c r="Z98" s="370"/>
      <c r="AA98" s="370"/>
      <c r="AB98" s="371"/>
      <c r="AC98" s="174">
        <f t="shared" si="1"/>
        <v>0</v>
      </c>
      <c r="AE98" s="53"/>
      <c r="AF98" s="53"/>
      <c r="AG98" s="53"/>
      <c r="AH98" s="440"/>
      <c r="AI98" s="440"/>
      <c r="AJ98" s="53"/>
      <c r="AK98" s="440"/>
      <c r="AL98" s="53"/>
      <c r="AM98" s="440"/>
      <c r="AN98" s="440"/>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row>
    <row r="99" spans="1:65" ht="31.5" customHeight="1" thickBot="1">
      <c r="A99" s="1009"/>
      <c r="B99" s="954"/>
      <c r="C99" s="945"/>
      <c r="D99" s="1016"/>
      <c r="E99" s="1001"/>
      <c r="F99" s="954"/>
      <c r="G99" s="1006"/>
      <c r="H99" s="948"/>
      <c r="I99" s="951"/>
      <c r="J99" s="954"/>
      <c r="K99" s="1286"/>
      <c r="L99" s="1383"/>
      <c r="M99" s="1378"/>
      <c r="N99" s="1189"/>
      <c r="O99" s="561">
        <v>2</v>
      </c>
      <c r="P99" s="273" t="s">
        <v>211</v>
      </c>
      <c r="Q99" s="253"/>
      <c r="R99" s="253"/>
      <c r="S99" s="253"/>
      <c r="T99" s="555"/>
      <c r="U99" s="1380">
        <v>1</v>
      </c>
      <c r="V99" s="1381"/>
      <c r="W99" s="1382"/>
      <c r="X99" s="464">
        <v>131</v>
      </c>
      <c r="Y99" s="451">
        <v>4766</v>
      </c>
      <c r="Z99" s="370"/>
      <c r="AA99" s="370"/>
      <c r="AB99" s="371"/>
      <c r="AC99" s="174">
        <f t="shared" si="1"/>
        <v>4898</v>
      </c>
      <c r="AE99" s="53"/>
      <c r="AF99" s="53"/>
      <c r="AG99" s="53"/>
      <c r="AH99" s="440"/>
      <c r="AI99" s="440"/>
      <c r="AJ99" s="53"/>
      <c r="AK99" s="440"/>
      <c r="AL99" s="53"/>
      <c r="AM99" s="440"/>
      <c r="AN99" s="440"/>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row>
    <row r="100" spans="1:40" ht="31.5" customHeight="1" thickBot="1">
      <c r="A100" s="1010"/>
      <c r="B100" s="955"/>
      <c r="C100" s="946"/>
      <c r="D100" s="1004"/>
      <c r="E100" s="1002"/>
      <c r="F100" s="955"/>
      <c r="G100" s="1007"/>
      <c r="H100" s="949"/>
      <c r="I100" s="952"/>
      <c r="J100" s="955"/>
      <c r="K100" s="1287"/>
      <c r="L100" s="1384" t="s">
        <v>522</v>
      </c>
      <c r="M100" s="1379"/>
      <c r="N100" s="1190"/>
      <c r="O100" s="10" t="s">
        <v>713</v>
      </c>
      <c r="P100" s="562" t="s">
        <v>522</v>
      </c>
      <c r="Q100" s="253"/>
      <c r="R100" s="253"/>
      <c r="S100" s="253"/>
      <c r="T100" s="555"/>
      <c r="U100" s="1412">
        <v>0</v>
      </c>
      <c r="V100" s="1413"/>
      <c r="W100" s="1414"/>
      <c r="X100" s="347">
        <v>125</v>
      </c>
      <c r="Y100" s="409">
        <v>7923</v>
      </c>
      <c r="Z100" s="361">
        <v>313</v>
      </c>
      <c r="AA100" s="361">
        <v>4</v>
      </c>
      <c r="AB100" s="360">
        <v>26457</v>
      </c>
      <c r="AC100" s="174">
        <f t="shared" si="1"/>
        <v>34822</v>
      </c>
      <c r="AE100" s="53"/>
      <c r="AF100" s="53"/>
      <c r="AG100" s="53"/>
      <c r="AH100" s="440"/>
      <c r="AI100" s="440"/>
      <c r="AJ100" s="53"/>
      <c r="AK100" s="440"/>
      <c r="AL100" s="440"/>
      <c r="AM100" s="440"/>
      <c r="AN100" s="440"/>
    </row>
    <row r="101" spans="21:42" ht="12.75">
      <c r="U101" s="174">
        <f aca="true" t="shared" si="2" ref="U101:AC101">SUM(U85:U100)</f>
        <v>43619</v>
      </c>
      <c r="V101" s="174">
        <f t="shared" si="2"/>
        <v>0</v>
      </c>
      <c r="W101" s="174">
        <f t="shared" si="2"/>
        <v>0</v>
      </c>
      <c r="X101" s="174">
        <f t="shared" si="2"/>
        <v>259</v>
      </c>
      <c r="Y101" s="174">
        <f t="shared" si="2"/>
        <v>15803</v>
      </c>
      <c r="Z101" s="174">
        <f t="shared" si="2"/>
        <v>313</v>
      </c>
      <c r="AA101" s="174">
        <f t="shared" si="2"/>
        <v>4</v>
      </c>
      <c r="AB101" s="174">
        <f t="shared" si="2"/>
        <v>26457</v>
      </c>
      <c r="AC101" s="174">
        <f t="shared" si="2"/>
        <v>86455</v>
      </c>
      <c r="AE101" s="53"/>
      <c r="AF101" s="53"/>
      <c r="AG101" s="53"/>
      <c r="AH101" s="440"/>
      <c r="AI101" s="440"/>
      <c r="AJ101" s="53"/>
      <c r="AK101" s="440"/>
      <c r="AL101" s="53"/>
      <c r="AM101" s="440"/>
      <c r="AN101" s="440"/>
      <c r="AP101" s="365"/>
    </row>
    <row r="102" spans="31:40" ht="12.75">
      <c r="AE102" s="53"/>
      <c r="AF102" s="53"/>
      <c r="AG102" s="440"/>
      <c r="AH102" s="440"/>
      <c r="AI102" s="440"/>
      <c r="AJ102" s="440"/>
      <c r="AK102" s="440"/>
      <c r="AL102" s="440"/>
      <c r="AM102" s="440"/>
      <c r="AN102" s="440"/>
    </row>
    <row r="103" spans="35:42" ht="12.75">
      <c r="AI103" s="365"/>
      <c r="AJ103" s="365"/>
      <c r="AM103" s="365"/>
      <c r="AN103" s="365"/>
      <c r="AP103" s="365"/>
    </row>
    <row r="104" spans="33:40" ht="12.75">
      <c r="AG104" s="365"/>
      <c r="AI104" s="365"/>
      <c r="AJ104" s="365"/>
      <c r="AK104" s="365"/>
      <c r="AL104" s="365"/>
      <c r="AM104" s="365"/>
      <c r="AN104" s="365"/>
    </row>
    <row r="106" spans="32:40" ht="12.75">
      <c r="AF106" s="365"/>
      <c r="AG106" s="365"/>
      <c r="AH106" s="365"/>
      <c r="AI106" s="365"/>
      <c r="AJ106" s="365"/>
      <c r="AK106" s="365"/>
      <c r="AL106" s="365"/>
      <c r="AM106" s="365"/>
      <c r="AN106" s="365"/>
    </row>
    <row r="108" spans="33:40" ht="12.75">
      <c r="AG108" s="365"/>
      <c r="AJ108" s="365"/>
      <c r="AK108" s="365"/>
      <c r="AL108" s="365"/>
      <c r="AM108" s="365"/>
      <c r="AN108" s="365"/>
    </row>
  </sheetData>
  <sheetProtection/>
  <mergeCells count="128">
    <mergeCell ref="L55:L59"/>
    <mergeCell ref="Q55:Q57"/>
    <mergeCell ref="R55:R57"/>
    <mergeCell ref="O55:O57"/>
    <mergeCell ref="P55:P57"/>
    <mergeCell ref="M55:M59"/>
    <mergeCell ref="N55:N59"/>
    <mergeCell ref="J51:J59"/>
    <mergeCell ref="K55:K59"/>
    <mergeCell ref="B44:B59"/>
    <mergeCell ref="C46:C59"/>
    <mergeCell ref="D46:D59"/>
    <mergeCell ref="E46:E59"/>
    <mergeCell ref="X35:Y35"/>
    <mergeCell ref="X36:Y36"/>
    <mergeCell ref="X37:Y37"/>
    <mergeCell ref="Y39:Y43"/>
    <mergeCell ref="F46:F59"/>
    <mergeCell ref="X44:AB53"/>
    <mergeCell ref="X59:AB59"/>
    <mergeCell ref="G51:G59"/>
    <mergeCell ref="H51:H59"/>
    <mergeCell ref="I51:I59"/>
    <mergeCell ref="U47:W47"/>
    <mergeCell ref="U48:W48"/>
    <mergeCell ref="U40:X40"/>
    <mergeCell ref="U41:X41"/>
    <mergeCell ref="U42:W42"/>
    <mergeCell ref="U43:W43"/>
    <mergeCell ref="U44:W45"/>
    <mergeCell ref="U46:W46"/>
    <mergeCell ref="W74:Y74"/>
    <mergeCell ref="Y55:Y56"/>
    <mergeCell ref="X75:Y75"/>
    <mergeCell ref="X76:Y76"/>
    <mergeCell ref="X77:Y77"/>
    <mergeCell ref="U25:Z25"/>
    <mergeCell ref="V26:Y26"/>
    <mergeCell ref="W35:W39"/>
    <mergeCell ref="V27:Y27"/>
    <mergeCell ref="Z27:Z43"/>
    <mergeCell ref="V28:Y28"/>
    <mergeCell ref="V29:Y29"/>
    <mergeCell ref="W30:Y30"/>
    <mergeCell ref="W33:Y33"/>
    <mergeCell ref="X34:Y34"/>
    <mergeCell ref="Y80:Y84"/>
    <mergeCell ref="W73:Y73"/>
    <mergeCell ref="U23:Z23"/>
    <mergeCell ref="AA23:AA43"/>
    <mergeCell ref="AA64:AA84"/>
    <mergeCell ref="X55:X58"/>
    <mergeCell ref="U81:X81"/>
    <mergeCell ref="V31:V39"/>
    <mergeCell ref="U27:U39"/>
    <mergeCell ref="U49:W49"/>
    <mergeCell ref="U50:W50"/>
    <mergeCell ref="U51:W51"/>
    <mergeCell ref="U52:W52"/>
    <mergeCell ref="U53:W53"/>
    <mergeCell ref="W31:Y31"/>
    <mergeCell ref="W32:Y32"/>
    <mergeCell ref="U68:U80"/>
    <mergeCell ref="V69:Y69"/>
    <mergeCell ref="V70:Y70"/>
    <mergeCell ref="W71:Y71"/>
    <mergeCell ref="X78:Y78"/>
    <mergeCell ref="V72:V80"/>
    <mergeCell ref="W76:W80"/>
    <mergeCell ref="W72:Y72"/>
    <mergeCell ref="V6:V7"/>
    <mergeCell ref="V8:V12"/>
    <mergeCell ref="V13:V15"/>
    <mergeCell ref="U61:AB61"/>
    <mergeCell ref="W6:W16"/>
    <mergeCell ref="U20:AB20"/>
    <mergeCell ref="U21:AB21"/>
    <mergeCell ref="U22:Z22"/>
    <mergeCell ref="AB23:AB43"/>
    <mergeCell ref="U24:Z24"/>
    <mergeCell ref="U84:W84"/>
    <mergeCell ref="A85:A100"/>
    <mergeCell ref="B85:B100"/>
    <mergeCell ref="U87:W87"/>
    <mergeCell ref="AB64:AB84"/>
    <mergeCell ref="U65:Z65"/>
    <mergeCell ref="U66:Z66"/>
    <mergeCell ref="V67:Y67"/>
    <mergeCell ref="V68:Y68"/>
    <mergeCell ref="Z68:Z84"/>
    <mergeCell ref="U100:W100"/>
    <mergeCell ref="M96:M100"/>
    <mergeCell ref="N96:N100"/>
    <mergeCell ref="U92:W92"/>
    <mergeCell ref="U86:W86"/>
    <mergeCell ref="U82:X82"/>
    <mergeCell ref="D87:D100"/>
    <mergeCell ref="E87:E100"/>
    <mergeCell ref="U89:W89"/>
    <mergeCell ref="U90:W90"/>
    <mergeCell ref="F87:F100"/>
    <mergeCell ref="G92:G100"/>
    <mergeCell ref="H92:H100"/>
    <mergeCell ref="U88:W88"/>
    <mergeCell ref="A44:A59"/>
    <mergeCell ref="C87:C100"/>
    <mergeCell ref="U62:AB62"/>
    <mergeCell ref="U63:Z63"/>
    <mergeCell ref="U64:Z64"/>
    <mergeCell ref="U83:W83"/>
    <mergeCell ref="O96:O98"/>
    <mergeCell ref="P96:P98"/>
    <mergeCell ref="Q96:Q98"/>
    <mergeCell ref="R96:R98"/>
    <mergeCell ref="U99:W99"/>
    <mergeCell ref="I92:I100"/>
    <mergeCell ref="J92:J100"/>
    <mergeCell ref="K96:K100"/>
    <mergeCell ref="L96:L100"/>
    <mergeCell ref="U94:W94"/>
    <mergeCell ref="U97:W97"/>
    <mergeCell ref="U98:W98"/>
    <mergeCell ref="U54:W59"/>
    <mergeCell ref="U95:W95"/>
    <mergeCell ref="U96:W96"/>
    <mergeCell ref="U91:W91"/>
    <mergeCell ref="U93:W93"/>
    <mergeCell ref="U85:W85"/>
  </mergeCells>
  <printOptions horizontalCentered="1" verticalCentered="1"/>
  <pageMargins left="0" right="0" top="0" bottom="0" header="0" footer="0"/>
  <pageSetup fitToHeight="2" horizontalDpi="600" verticalDpi="600" orientation="landscape" paperSize="9" scale="60" r:id="rId1"/>
  <rowBreaks count="1" manualBreakCount="1">
    <brk id="59" max="27" man="1"/>
  </rowBreaks>
</worksheet>
</file>

<file path=xl/worksheets/sheet12.xml><?xml version="1.0" encoding="utf-8"?>
<worksheet xmlns="http://schemas.openxmlformats.org/spreadsheetml/2006/main" xmlns:r="http://schemas.openxmlformats.org/officeDocument/2006/relationships">
  <sheetPr>
    <pageSetUpPr fitToPage="1"/>
  </sheetPr>
  <dimension ref="A1:CM57"/>
  <sheetViews>
    <sheetView zoomScaleSheetLayoutView="75" zoomScalePageLayoutView="0" workbookViewId="0" topLeftCell="A1">
      <selection activeCell="A1" sqref="A1"/>
    </sheetView>
  </sheetViews>
  <sheetFormatPr defaultColWidth="9.140625" defaultRowHeight="12.75"/>
  <cols>
    <col min="1" max="1" width="3.00390625" style="53" customWidth="1"/>
    <col min="2" max="2" width="4.8515625" style="53" customWidth="1"/>
    <col min="3" max="3" width="3.57421875" style="53" customWidth="1"/>
    <col min="4" max="4" width="2.57421875" style="53" customWidth="1"/>
    <col min="5" max="5" width="3.00390625" style="53" customWidth="1"/>
    <col min="6" max="6" width="7.7109375" style="53" customWidth="1"/>
    <col min="7" max="7" width="8.00390625" style="53" customWidth="1"/>
    <col min="8" max="8" width="15.28125" style="53" customWidth="1"/>
    <col min="9" max="10" width="13.8515625" style="53" customWidth="1"/>
    <col min="11" max="11" width="13.8515625" style="122" customWidth="1"/>
    <col min="12" max="13" width="12.57421875" style="122" customWidth="1"/>
    <col min="14" max="14" width="13.140625" style="122" customWidth="1"/>
    <col min="15" max="15" width="13.140625" style="93" customWidth="1"/>
    <col min="16" max="91" width="9.140625" style="93" customWidth="1"/>
    <col min="92" max="16384" width="9.140625" style="53" customWidth="1"/>
  </cols>
  <sheetData>
    <row r="1" spans="1:91" ht="12.75">
      <c r="A1" s="53" t="s">
        <v>398</v>
      </c>
      <c r="I1" s="123"/>
      <c r="J1" s="12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row>
    <row r="2" spans="1:91" ht="12.75">
      <c r="A2" s="598" t="s">
        <v>591</v>
      </c>
      <c r="B2" s="598"/>
      <c r="C2" s="598"/>
      <c r="D2" s="598"/>
      <c r="E2" s="598" t="s">
        <v>592</v>
      </c>
      <c r="F2" s="598"/>
      <c r="I2" s="123"/>
      <c r="J2" s="12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row>
    <row r="3" spans="1:91" ht="12.75">
      <c r="A3" s="47" t="s">
        <v>594</v>
      </c>
      <c r="B3" s="47"/>
      <c r="C3" s="47"/>
      <c r="D3" s="47"/>
      <c r="E3" s="47" t="s">
        <v>138</v>
      </c>
      <c r="I3" s="123"/>
      <c r="J3" s="12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row>
    <row r="4" spans="1:91" ht="12.75">
      <c r="A4" s="47"/>
      <c r="I4" s="123"/>
      <c r="J4" s="12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row>
    <row r="5" spans="1:91" ht="12.75">
      <c r="A5" s="47"/>
      <c r="C5" s="100"/>
      <c r="I5" s="9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row>
    <row r="6" spans="1:91" ht="12.75">
      <c r="A6" s="496">
        <v>-1</v>
      </c>
      <c r="B6" s="54"/>
      <c r="C6" s="28"/>
      <c r="D6" s="54" t="s">
        <v>269</v>
      </c>
      <c r="I6" s="417">
        <f>SUM(L54:O54)</f>
        <v>42577</v>
      </c>
      <c r="J6" s="417">
        <f>I6</f>
        <v>42577</v>
      </c>
      <c r="K6" s="417">
        <f>J6</f>
        <v>42577</v>
      </c>
      <c r="O6" s="122"/>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row>
    <row r="7" spans="1:91" ht="12.75">
      <c r="A7" s="518" t="s">
        <v>748</v>
      </c>
      <c r="B7" s="107"/>
      <c r="D7" s="491" t="s">
        <v>590</v>
      </c>
      <c r="I7" s="128">
        <f>SUM(I50:K50,K52)</f>
        <v>41655</v>
      </c>
      <c r="J7" s="1176">
        <f>SUM(I7:I8)</f>
        <v>41994</v>
      </c>
      <c r="K7" s="961">
        <f>SUM(J7:J9)</f>
        <v>43878</v>
      </c>
      <c r="O7" s="122"/>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row>
    <row r="8" spans="1:91" ht="12.75">
      <c r="A8" s="47">
        <v>98</v>
      </c>
      <c r="B8" s="107"/>
      <c r="D8" s="63" t="s">
        <v>749</v>
      </c>
      <c r="I8" s="129">
        <f>SUM(I51:K51,K53)</f>
        <v>339</v>
      </c>
      <c r="J8" s="1236"/>
      <c r="K8" s="961"/>
      <c r="O8" s="122"/>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row>
    <row r="9" spans="1:22" s="123" customFormat="1" ht="12.75">
      <c r="A9" s="57" t="s">
        <v>212</v>
      </c>
      <c r="B9" s="57"/>
      <c r="C9" s="48"/>
      <c r="D9" s="54" t="s">
        <v>270</v>
      </c>
      <c r="I9" s="487">
        <f>SUM(I52:J53)</f>
        <v>1884</v>
      </c>
      <c r="J9" s="487">
        <f>I9</f>
        <v>1884</v>
      </c>
      <c r="K9" s="962"/>
      <c r="L9" s="122"/>
      <c r="M9" s="122"/>
      <c r="N9" s="122"/>
      <c r="O9" s="122"/>
      <c r="P9" s="53"/>
      <c r="Q9" s="53"/>
      <c r="R9" s="53"/>
      <c r="S9" s="53"/>
      <c r="T9" s="53"/>
      <c r="U9" s="53"/>
      <c r="V9" s="53"/>
    </row>
    <row r="10" spans="1:91" ht="13.5" thickBot="1">
      <c r="A10" s="47"/>
      <c r="B10" s="47"/>
      <c r="C10" s="47"/>
      <c r="D10" s="47"/>
      <c r="I10" s="139"/>
      <c r="J10" s="39"/>
      <c r="K10" s="691">
        <f>SUM(K6:K9)</f>
        <v>86455</v>
      </c>
      <c r="O10" s="122"/>
      <c r="P10" s="53"/>
      <c r="Q10" s="53"/>
      <c r="R10" s="53"/>
      <c r="S10" s="53"/>
      <c r="T10" s="53"/>
      <c r="U10" s="53"/>
      <c r="V10" s="53"/>
      <c r="CH10" s="53"/>
      <c r="CI10" s="53"/>
      <c r="CJ10" s="53"/>
      <c r="CK10" s="53"/>
      <c r="CL10" s="53"/>
      <c r="CM10" s="53"/>
    </row>
    <row r="11" spans="7:8" ht="14.25" thickBot="1" thickTop="1">
      <c r="G11" s="64"/>
      <c r="H11" s="64"/>
    </row>
    <row r="12" spans="1:15" ht="12.75">
      <c r="A12" s="53" t="s">
        <v>398</v>
      </c>
      <c r="G12" s="64"/>
      <c r="H12" s="64"/>
      <c r="I12" s="1457" t="s">
        <v>302</v>
      </c>
      <c r="J12" s="1458"/>
      <c r="K12" s="1458"/>
      <c r="L12" s="1458"/>
      <c r="M12" s="1458"/>
      <c r="N12" s="1458"/>
      <c r="O12" s="1459"/>
    </row>
    <row r="13" spans="7:15" ht="12.75">
      <c r="G13" s="64"/>
      <c r="H13" s="64"/>
      <c r="I13" s="1460" t="s">
        <v>710</v>
      </c>
      <c r="J13" s="958"/>
      <c r="K13" s="958"/>
      <c r="L13" s="958"/>
      <c r="M13" s="958"/>
      <c r="N13" s="958"/>
      <c r="O13" s="1279"/>
    </row>
    <row r="14" spans="1:15" ht="12.75">
      <c r="A14" s="64"/>
      <c r="B14" s="64"/>
      <c r="C14" s="64"/>
      <c r="D14" s="64"/>
      <c r="E14" s="64"/>
      <c r="F14" s="64"/>
      <c r="G14" s="64"/>
      <c r="H14" s="64"/>
      <c r="I14" s="1461" t="s">
        <v>599</v>
      </c>
      <c r="J14" s="1447"/>
      <c r="K14" s="1447"/>
      <c r="L14" s="1447"/>
      <c r="M14" s="1462"/>
      <c r="N14" s="477" t="s">
        <v>713</v>
      </c>
      <c r="O14" s="329" t="s">
        <v>492</v>
      </c>
    </row>
    <row r="15" spans="1:15" ht="12.75">
      <c r="A15" s="64"/>
      <c r="B15" s="64"/>
      <c r="C15" s="64"/>
      <c r="D15" s="64"/>
      <c r="E15" s="64"/>
      <c r="F15" s="64"/>
      <c r="G15" s="64"/>
      <c r="H15" s="64"/>
      <c r="I15" s="1440" t="s">
        <v>408</v>
      </c>
      <c r="J15" s="959"/>
      <c r="K15" s="959"/>
      <c r="L15" s="959"/>
      <c r="M15" s="1441"/>
      <c r="N15" s="1036" t="s">
        <v>212</v>
      </c>
      <c r="O15" s="1279" t="s">
        <v>409</v>
      </c>
    </row>
    <row r="16" spans="1:15" ht="12.75">
      <c r="A16" s="64"/>
      <c r="B16" s="64"/>
      <c r="C16" s="64"/>
      <c r="D16" s="64"/>
      <c r="E16" s="64"/>
      <c r="F16" s="64"/>
      <c r="G16" s="64"/>
      <c r="H16" s="64"/>
      <c r="I16" s="1442" t="s">
        <v>60</v>
      </c>
      <c r="J16" s="1443"/>
      <c r="K16" s="1443"/>
      <c r="L16" s="1443"/>
      <c r="M16" s="1444"/>
      <c r="N16" s="1036"/>
      <c r="O16" s="1279"/>
    </row>
    <row r="17" spans="1:15" ht="12.75" customHeight="1">
      <c r="A17" s="64"/>
      <c r="B17" s="64"/>
      <c r="C17" s="64"/>
      <c r="D17" s="64"/>
      <c r="E17" s="64"/>
      <c r="F17" s="64"/>
      <c r="G17" s="64"/>
      <c r="H17" s="64"/>
      <c r="I17" s="1445" t="s">
        <v>170</v>
      </c>
      <c r="J17" s="945"/>
      <c r="K17" s="945"/>
      <c r="L17" s="945"/>
      <c r="M17" s="1056"/>
      <c r="N17" s="1036"/>
      <c r="O17" s="1279"/>
    </row>
    <row r="18" spans="1:15" ht="12.75">
      <c r="A18" s="64"/>
      <c r="B18" s="64"/>
      <c r="C18" s="64"/>
      <c r="D18" s="64"/>
      <c r="E18" s="64"/>
      <c r="F18" s="64"/>
      <c r="G18" s="64"/>
      <c r="H18" s="64"/>
      <c r="I18" s="499">
        <v>1</v>
      </c>
      <c r="J18" s="1466">
        <v>2</v>
      </c>
      <c r="K18" s="1447"/>
      <c r="L18" s="1463" t="s">
        <v>713</v>
      </c>
      <c r="M18" s="1464"/>
      <c r="N18" s="1036"/>
      <c r="O18" s="1279"/>
    </row>
    <row r="19" spans="1:15" ht="12.75">
      <c r="A19" s="64"/>
      <c r="B19" s="64"/>
      <c r="C19" s="64"/>
      <c r="D19" s="64"/>
      <c r="E19" s="64"/>
      <c r="F19" s="64"/>
      <c r="G19" s="64"/>
      <c r="H19" s="64"/>
      <c r="I19" s="1049" t="s">
        <v>210</v>
      </c>
      <c r="J19" s="968" t="s">
        <v>211</v>
      </c>
      <c r="K19" s="946"/>
      <c r="L19" s="968" t="s">
        <v>551</v>
      </c>
      <c r="M19" s="969"/>
      <c r="N19" s="1036"/>
      <c r="O19" s="1279"/>
    </row>
    <row r="20" spans="1:15" ht="12.75">
      <c r="A20" s="64"/>
      <c r="B20" s="64"/>
      <c r="C20" s="64"/>
      <c r="D20" s="64"/>
      <c r="E20" s="64"/>
      <c r="F20" s="64"/>
      <c r="G20" s="64"/>
      <c r="H20" s="64"/>
      <c r="I20" s="1049"/>
      <c r="J20" s="970" t="s">
        <v>62</v>
      </c>
      <c r="K20" s="1091"/>
      <c r="L20" s="970" t="s">
        <v>561</v>
      </c>
      <c r="M20" s="971"/>
      <c r="N20" s="1036"/>
      <c r="O20" s="1279"/>
    </row>
    <row r="21" spans="1:15" ht="25.5" customHeight="1">
      <c r="A21" s="64"/>
      <c r="B21" s="64"/>
      <c r="C21" s="64"/>
      <c r="D21" s="64"/>
      <c r="E21" s="64"/>
      <c r="F21" s="64"/>
      <c r="G21" s="64"/>
      <c r="H21" s="64"/>
      <c r="I21" s="1049"/>
      <c r="J21" s="1055" t="s">
        <v>63</v>
      </c>
      <c r="K21" s="945"/>
      <c r="L21" s="1055" t="s">
        <v>171</v>
      </c>
      <c r="M21" s="1056"/>
      <c r="N21" s="1036"/>
      <c r="O21" s="1279"/>
    </row>
    <row r="22" spans="1:15" ht="12.75">
      <c r="A22" s="64"/>
      <c r="B22" s="64"/>
      <c r="C22" s="64"/>
      <c r="D22" s="64"/>
      <c r="E22" s="64"/>
      <c r="F22" s="64"/>
      <c r="G22" s="64"/>
      <c r="H22" s="64"/>
      <c r="I22" s="1049"/>
      <c r="J22" s="502">
        <v>1</v>
      </c>
      <c r="K22" s="606">
        <v>0</v>
      </c>
      <c r="L22" s="218" t="s">
        <v>564</v>
      </c>
      <c r="M22" s="218">
        <v>0</v>
      </c>
      <c r="N22" s="1036"/>
      <c r="O22" s="1279"/>
    </row>
    <row r="23" spans="1:15" ht="12.75">
      <c r="A23" s="64"/>
      <c r="B23" s="64"/>
      <c r="C23" s="64"/>
      <c r="D23" s="64"/>
      <c r="E23" s="64"/>
      <c r="F23" s="64"/>
      <c r="G23" s="64"/>
      <c r="H23" s="64"/>
      <c r="I23" s="1465"/>
      <c r="J23" s="662" t="s">
        <v>210</v>
      </c>
      <c r="K23" s="1060" t="s">
        <v>211</v>
      </c>
      <c r="L23" s="1060" t="s">
        <v>172</v>
      </c>
      <c r="M23" s="1060" t="s">
        <v>563</v>
      </c>
      <c r="N23" s="1036"/>
      <c r="O23" s="1279"/>
    </row>
    <row r="24" spans="1:15" ht="12.75">
      <c r="A24" s="64"/>
      <c r="B24" s="64"/>
      <c r="C24" s="64"/>
      <c r="D24" s="64"/>
      <c r="E24" s="64"/>
      <c r="F24" s="64"/>
      <c r="G24" s="64"/>
      <c r="H24" s="64"/>
      <c r="I24" s="1467" t="s">
        <v>168</v>
      </c>
      <c r="J24" s="971"/>
      <c r="K24" s="1060"/>
      <c r="L24" s="1060"/>
      <c r="M24" s="1060"/>
      <c r="N24" s="1036"/>
      <c r="O24" s="1279"/>
    </row>
    <row r="25" spans="1:15" ht="25.5" customHeight="1">
      <c r="A25" s="64"/>
      <c r="B25" s="64"/>
      <c r="C25" s="64"/>
      <c r="D25" s="64"/>
      <c r="E25" s="64"/>
      <c r="F25" s="64"/>
      <c r="G25" s="64"/>
      <c r="H25" s="64"/>
      <c r="I25" s="1445" t="s">
        <v>69</v>
      </c>
      <c r="J25" s="1056"/>
      <c r="K25" s="1060"/>
      <c r="L25" s="1060"/>
      <c r="M25" s="1060"/>
      <c r="N25" s="1036"/>
      <c r="O25" s="1279"/>
    </row>
    <row r="26" spans="1:15" ht="12.75">
      <c r="A26" s="64"/>
      <c r="B26" s="64"/>
      <c r="C26" s="64"/>
      <c r="D26" s="64"/>
      <c r="E26" s="64"/>
      <c r="F26" s="64"/>
      <c r="G26" s="64"/>
      <c r="H26" s="64"/>
      <c r="I26" s="514" t="s">
        <v>748</v>
      </c>
      <c r="J26" s="504">
        <v>98</v>
      </c>
      <c r="K26" s="1060"/>
      <c r="L26" s="1060"/>
      <c r="M26" s="1060"/>
      <c r="N26" s="1036"/>
      <c r="O26" s="1279"/>
    </row>
    <row r="27" spans="1:15" ht="26.25" thickBot="1">
      <c r="A27" s="64"/>
      <c r="B27" s="64"/>
      <c r="C27" s="64"/>
      <c r="D27" s="64"/>
      <c r="E27" s="64"/>
      <c r="F27" s="64"/>
      <c r="G27" s="663"/>
      <c r="H27" s="664"/>
      <c r="I27" s="667" t="s">
        <v>64</v>
      </c>
      <c r="J27" s="668" t="s">
        <v>66</v>
      </c>
      <c r="K27" s="1060"/>
      <c r="L27" s="1061"/>
      <c r="M27" s="1061"/>
      <c r="N27" s="1036"/>
      <c r="O27" s="1279"/>
    </row>
    <row r="28" spans="1:15" ht="30" customHeight="1">
      <c r="A28" s="1019" t="s">
        <v>65</v>
      </c>
      <c r="B28" s="1028" t="s">
        <v>554</v>
      </c>
      <c r="C28" s="1446">
        <v>1</v>
      </c>
      <c r="D28" s="1450" t="s">
        <v>210</v>
      </c>
      <c r="E28" s="1274" t="s">
        <v>167</v>
      </c>
      <c r="F28" s="1028" t="s">
        <v>68</v>
      </c>
      <c r="G28" s="704" t="s">
        <v>748</v>
      </c>
      <c r="H28" s="705" t="s">
        <v>64</v>
      </c>
      <c r="I28" s="1451" t="s">
        <v>167</v>
      </c>
      <c r="J28" s="1452"/>
      <c r="K28" s="1453"/>
      <c r="L28" s="509"/>
      <c r="M28" s="509"/>
      <c r="N28" s="509"/>
      <c r="O28" s="510"/>
    </row>
    <row r="29" spans="1:15" ht="30" customHeight="1" thickBot="1">
      <c r="A29" s="1020"/>
      <c r="B29" s="954"/>
      <c r="C29" s="1447"/>
      <c r="D29" s="1016"/>
      <c r="E29" s="1192"/>
      <c r="F29" s="954"/>
      <c r="G29" s="266">
        <v>98</v>
      </c>
      <c r="H29" s="508" t="s">
        <v>66</v>
      </c>
      <c r="I29" s="1454">
        <v>98</v>
      </c>
      <c r="J29" s="1455"/>
      <c r="K29" s="1456"/>
      <c r="L29" s="540"/>
      <c r="M29" s="511"/>
      <c r="N29" s="511"/>
      <c r="O29" s="512"/>
    </row>
    <row r="30" spans="1:15" ht="30" customHeight="1">
      <c r="A30" s="1020"/>
      <c r="B30" s="954"/>
      <c r="C30" s="1448">
        <v>2</v>
      </c>
      <c r="D30" s="1003" t="s">
        <v>211</v>
      </c>
      <c r="E30" s="1033" t="s">
        <v>169</v>
      </c>
      <c r="F30" s="953" t="s">
        <v>67</v>
      </c>
      <c r="G30" s="520" t="s">
        <v>748</v>
      </c>
      <c r="H30" s="507" t="s">
        <v>64</v>
      </c>
      <c r="I30" s="1388" t="s">
        <v>212</v>
      </c>
      <c r="J30" s="1390"/>
      <c r="K30" s="710" t="s">
        <v>169</v>
      </c>
      <c r="L30" s="534"/>
      <c r="M30" s="511"/>
      <c r="N30" s="511"/>
      <c r="O30" s="512"/>
    </row>
    <row r="31" spans="1:15" ht="30" customHeight="1" thickBot="1">
      <c r="A31" s="1020"/>
      <c r="B31" s="954"/>
      <c r="C31" s="1449"/>
      <c r="D31" s="1004"/>
      <c r="E31" s="1035"/>
      <c r="F31" s="955"/>
      <c r="G31" s="285">
        <v>98</v>
      </c>
      <c r="H31" s="508" t="s">
        <v>66</v>
      </c>
      <c r="I31" s="1352"/>
      <c r="J31" s="1354"/>
      <c r="K31" s="709">
        <v>98</v>
      </c>
      <c r="L31" s="534"/>
      <c r="M31" s="511"/>
      <c r="N31" s="511"/>
      <c r="O31" s="512"/>
    </row>
    <row r="32" spans="1:15" ht="30" customHeight="1" thickBot="1">
      <c r="A32" s="1021"/>
      <c r="B32" s="1227"/>
      <c r="C32" s="290" t="s">
        <v>713</v>
      </c>
      <c r="D32" s="706" t="s">
        <v>218</v>
      </c>
      <c r="E32" s="707"/>
      <c r="F32" s="203"/>
      <c r="G32" s="203"/>
      <c r="H32" s="708"/>
      <c r="I32" s="659"/>
      <c r="J32" s="448"/>
      <c r="K32" s="448"/>
      <c r="L32" s="1290">
        <v>-1</v>
      </c>
      <c r="M32" s="1291"/>
      <c r="N32" s="1291"/>
      <c r="O32" s="1292"/>
    </row>
    <row r="33" spans="1:8" ht="13.5" thickBot="1">
      <c r="A33" s="64"/>
      <c r="B33" s="64"/>
      <c r="C33" s="64"/>
      <c r="D33" s="64"/>
      <c r="E33" s="64"/>
      <c r="F33" s="64"/>
      <c r="G33" s="64"/>
      <c r="H33" s="64"/>
    </row>
    <row r="34" spans="1:15" ht="12.75">
      <c r="A34" s="53" t="s">
        <v>398</v>
      </c>
      <c r="B34" s="64"/>
      <c r="C34" s="64"/>
      <c r="D34" s="64"/>
      <c r="E34" s="64"/>
      <c r="F34" s="64"/>
      <c r="G34" s="64"/>
      <c r="H34" s="64"/>
      <c r="I34" s="1457" t="s">
        <v>302</v>
      </c>
      <c r="J34" s="1458"/>
      <c r="K34" s="1458"/>
      <c r="L34" s="1458"/>
      <c r="M34" s="1458"/>
      <c r="N34" s="1458"/>
      <c r="O34" s="1459"/>
    </row>
    <row r="35" spans="1:15" ht="12.75">
      <c r="A35" s="64"/>
      <c r="B35" s="64"/>
      <c r="C35" s="64"/>
      <c r="D35" s="64"/>
      <c r="E35" s="64"/>
      <c r="F35" s="64"/>
      <c r="G35" s="64"/>
      <c r="H35" s="64"/>
      <c r="I35" s="1460" t="s">
        <v>710</v>
      </c>
      <c r="J35" s="958"/>
      <c r="K35" s="958"/>
      <c r="L35" s="958"/>
      <c r="M35" s="958"/>
      <c r="N35" s="958"/>
      <c r="O35" s="1279"/>
    </row>
    <row r="36" spans="1:15" ht="12.75">
      <c r="A36" s="64"/>
      <c r="B36" s="64"/>
      <c r="C36" s="64"/>
      <c r="D36" s="64"/>
      <c r="E36" s="64"/>
      <c r="F36" s="64"/>
      <c r="G36" s="64"/>
      <c r="H36" s="64"/>
      <c r="I36" s="1461" t="s">
        <v>599</v>
      </c>
      <c r="J36" s="1447"/>
      <c r="K36" s="1447"/>
      <c r="L36" s="1447"/>
      <c r="M36" s="1462"/>
      <c r="N36" s="477" t="s">
        <v>713</v>
      </c>
      <c r="O36" s="329" t="s">
        <v>492</v>
      </c>
    </row>
    <row r="37" spans="1:15" ht="12.75">
      <c r="A37" s="64"/>
      <c r="B37" s="64"/>
      <c r="C37" s="64"/>
      <c r="D37" s="64"/>
      <c r="E37" s="64"/>
      <c r="F37" s="64"/>
      <c r="G37" s="64"/>
      <c r="H37" s="64"/>
      <c r="I37" s="1440" t="s">
        <v>408</v>
      </c>
      <c r="J37" s="959"/>
      <c r="K37" s="959"/>
      <c r="L37" s="959"/>
      <c r="M37" s="1441"/>
      <c r="N37" s="1036" t="s">
        <v>212</v>
      </c>
      <c r="O37" s="1279" t="s">
        <v>409</v>
      </c>
    </row>
    <row r="38" spans="1:15" ht="12.75">
      <c r="A38" s="64"/>
      <c r="B38" s="64"/>
      <c r="C38" s="64"/>
      <c r="D38" s="64"/>
      <c r="E38" s="64"/>
      <c r="F38" s="64"/>
      <c r="G38" s="64"/>
      <c r="H38" s="64"/>
      <c r="I38" s="1442" t="s">
        <v>60</v>
      </c>
      <c r="J38" s="1443"/>
      <c r="K38" s="1443"/>
      <c r="L38" s="1443"/>
      <c r="M38" s="1444"/>
      <c r="N38" s="1036"/>
      <c r="O38" s="1279"/>
    </row>
    <row r="39" spans="1:15" ht="12.75" customHeight="1">
      <c r="A39" s="64"/>
      <c r="B39" s="64"/>
      <c r="C39" s="64"/>
      <c r="D39" s="64"/>
      <c r="E39" s="64"/>
      <c r="F39" s="64"/>
      <c r="G39" s="64"/>
      <c r="H39" s="64"/>
      <c r="I39" s="1445" t="s">
        <v>170</v>
      </c>
      <c r="J39" s="945"/>
      <c r="K39" s="945"/>
      <c r="L39" s="945"/>
      <c r="M39" s="1056"/>
      <c r="N39" s="1036"/>
      <c r="O39" s="1279"/>
    </row>
    <row r="40" spans="1:15" ht="12.75">
      <c r="A40" s="64"/>
      <c r="B40" s="64"/>
      <c r="C40" s="64"/>
      <c r="D40" s="64"/>
      <c r="E40" s="64"/>
      <c r="F40" s="64"/>
      <c r="G40" s="64"/>
      <c r="H40" s="64"/>
      <c r="I40" s="499">
        <v>1</v>
      </c>
      <c r="J40" s="1466">
        <v>2</v>
      </c>
      <c r="K40" s="1447"/>
      <c r="L40" s="1463" t="s">
        <v>713</v>
      </c>
      <c r="M40" s="1464"/>
      <c r="N40" s="1036"/>
      <c r="O40" s="1279"/>
    </row>
    <row r="41" spans="1:15" ht="12.75">
      <c r="A41" s="64"/>
      <c r="B41" s="64"/>
      <c r="C41" s="64"/>
      <c r="D41" s="64"/>
      <c r="E41" s="64"/>
      <c r="F41" s="64"/>
      <c r="G41" s="64"/>
      <c r="H41" s="64"/>
      <c r="I41" s="1049" t="s">
        <v>210</v>
      </c>
      <c r="J41" s="968" t="s">
        <v>211</v>
      </c>
      <c r="K41" s="946"/>
      <c r="L41" s="968" t="s">
        <v>551</v>
      </c>
      <c r="M41" s="969"/>
      <c r="N41" s="1036"/>
      <c r="O41" s="1279"/>
    </row>
    <row r="42" spans="1:15" ht="12.75">
      <c r="A42" s="64"/>
      <c r="B42" s="64"/>
      <c r="C42" s="64"/>
      <c r="D42" s="64"/>
      <c r="E42" s="64"/>
      <c r="F42" s="64"/>
      <c r="G42" s="64"/>
      <c r="H42" s="64"/>
      <c r="I42" s="1049"/>
      <c r="J42" s="970" t="s">
        <v>62</v>
      </c>
      <c r="K42" s="1091"/>
      <c r="L42" s="970" t="s">
        <v>561</v>
      </c>
      <c r="M42" s="971"/>
      <c r="N42" s="1036"/>
      <c r="O42" s="1279"/>
    </row>
    <row r="43" spans="1:15" ht="12.75" customHeight="1">
      <c r="A43" s="64"/>
      <c r="B43" s="64"/>
      <c r="C43" s="64"/>
      <c r="D43" s="64"/>
      <c r="E43" s="64"/>
      <c r="F43" s="64"/>
      <c r="G43" s="64"/>
      <c r="H43" s="64"/>
      <c r="I43" s="1049"/>
      <c r="J43" s="1055" t="s">
        <v>63</v>
      </c>
      <c r="K43" s="945"/>
      <c r="L43" s="1055" t="s">
        <v>171</v>
      </c>
      <c r="M43" s="1056"/>
      <c r="N43" s="1036"/>
      <c r="O43" s="1279"/>
    </row>
    <row r="44" spans="1:15" ht="12.75">
      <c r="A44" s="64"/>
      <c r="B44" s="64"/>
      <c r="C44" s="64"/>
      <c r="D44" s="64"/>
      <c r="E44" s="64"/>
      <c r="F44" s="64"/>
      <c r="G44" s="64"/>
      <c r="H44" s="64"/>
      <c r="I44" s="1049"/>
      <c r="J44" s="502">
        <v>1</v>
      </c>
      <c r="K44" s="606">
        <v>0</v>
      </c>
      <c r="L44" s="218" t="s">
        <v>564</v>
      </c>
      <c r="M44" s="218">
        <v>0</v>
      </c>
      <c r="N44" s="1036"/>
      <c r="O44" s="1279"/>
    </row>
    <row r="45" spans="1:15" ht="12.75">
      <c r="A45" s="64"/>
      <c r="B45" s="64"/>
      <c r="C45" s="64"/>
      <c r="D45" s="64"/>
      <c r="E45" s="64"/>
      <c r="F45" s="64"/>
      <c r="G45" s="64"/>
      <c r="H45" s="64"/>
      <c r="I45" s="1465"/>
      <c r="J45" s="662" t="s">
        <v>210</v>
      </c>
      <c r="K45" s="1060" t="s">
        <v>211</v>
      </c>
      <c r="L45" s="1060" t="s">
        <v>172</v>
      </c>
      <c r="M45" s="1060" t="s">
        <v>563</v>
      </c>
      <c r="N45" s="1036"/>
      <c r="O45" s="1279"/>
    </row>
    <row r="46" spans="1:15" ht="12.75">
      <c r="A46" s="64"/>
      <c r="B46" s="64"/>
      <c r="C46" s="64"/>
      <c r="D46" s="64"/>
      <c r="E46" s="64"/>
      <c r="F46" s="64"/>
      <c r="G46" s="64"/>
      <c r="H46" s="64"/>
      <c r="I46" s="1467" t="s">
        <v>168</v>
      </c>
      <c r="J46" s="971"/>
      <c r="K46" s="1060"/>
      <c r="L46" s="1060"/>
      <c r="M46" s="1060"/>
      <c r="N46" s="1036"/>
      <c r="O46" s="1279"/>
    </row>
    <row r="47" spans="1:15" ht="25.5" customHeight="1">
      <c r="A47" s="64"/>
      <c r="B47" s="64"/>
      <c r="C47" s="64"/>
      <c r="D47" s="64"/>
      <c r="E47" s="64"/>
      <c r="F47" s="64"/>
      <c r="G47" s="64"/>
      <c r="H47" s="64"/>
      <c r="I47" s="1445" t="s">
        <v>69</v>
      </c>
      <c r="J47" s="1056"/>
      <c r="K47" s="1060"/>
      <c r="L47" s="1060"/>
      <c r="M47" s="1060"/>
      <c r="N47" s="1036"/>
      <c r="O47" s="1279"/>
    </row>
    <row r="48" spans="1:15" ht="12.75">
      <c r="A48" s="64"/>
      <c r="B48" s="64"/>
      <c r="C48" s="64"/>
      <c r="D48" s="64"/>
      <c r="E48" s="64"/>
      <c r="F48" s="64"/>
      <c r="G48" s="64"/>
      <c r="H48" s="64"/>
      <c r="I48" s="514" t="s">
        <v>748</v>
      </c>
      <c r="J48" s="504">
        <v>98</v>
      </c>
      <c r="K48" s="1060"/>
      <c r="L48" s="1060"/>
      <c r="M48" s="1060"/>
      <c r="N48" s="1036"/>
      <c r="O48" s="1279"/>
    </row>
    <row r="49" spans="1:15" ht="26.25" thickBot="1">
      <c r="A49" s="64"/>
      <c r="B49" s="64"/>
      <c r="C49" s="64"/>
      <c r="D49" s="64"/>
      <c r="E49" s="64"/>
      <c r="F49" s="64"/>
      <c r="G49" s="663"/>
      <c r="H49" s="664"/>
      <c r="I49" s="667" t="s">
        <v>64</v>
      </c>
      <c r="J49" s="68" t="s">
        <v>66</v>
      </c>
      <c r="K49" s="1060"/>
      <c r="L49" s="1061"/>
      <c r="M49" s="1061"/>
      <c r="N49" s="1036"/>
      <c r="O49" s="1279"/>
    </row>
    <row r="50" spans="1:21" ht="30" customHeight="1">
      <c r="A50" s="1019" t="s">
        <v>65</v>
      </c>
      <c r="B50" s="1028" t="s">
        <v>554</v>
      </c>
      <c r="C50" s="1446">
        <v>1</v>
      </c>
      <c r="D50" s="1450" t="s">
        <v>210</v>
      </c>
      <c r="E50" s="1274" t="s">
        <v>167</v>
      </c>
      <c r="F50" s="1028" t="s">
        <v>68</v>
      </c>
      <c r="G50" s="704" t="s">
        <v>748</v>
      </c>
      <c r="H50" s="705" t="s">
        <v>64</v>
      </c>
      <c r="I50" s="132">
        <v>6629</v>
      </c>
      <c r="J50" s="133">
        <v>0</v>
      </c>
      <c r="K50" s="195">
        <v>28587</v>
      </c>
      <c r="L50" s="367"/>
      <c r="M50" s="367"/>
      <c r="N50" s="367"/>
      <c r="O50" s="368"/>
      <c r="P50" s="174">
        <f>SUM(I50:O50)</f>
        <v>35216</v>
      </c>
      <c r="S50" s="365"/>
      <c r="U50" s="365"/>
    </row>
    <row r="51" spans="1:16" ht="30" customHeight="1" thickBot="1">
      <c r="A51" s="1020"/>
      <c r="B51" s="954"/>
      <c r="C51" s="1447"/>
      <c r="D51" s="1016"/>
      <c r="E51" s="1192"/>
      <c r="F51" s="954"/>
      <c r="G51" s="266">
        <v>98</v>
      </c>
      <c r="H51" s="508" t="s">
        <v>66</v>
      </c>
      <c r="I51" s="134">
        <v>24</v>
      </c>
      <c r="J51" s="135">
        <v>0</v>
      </c>
      <c r="K51" s="191">
        <v>285</v>
      </c>
      <c r="L51" s="370"/>
      <c r="M51" s="370"/>
      <c r="N51" s="370"/>
      <c r="O51" s="371"/>
      <c r="P51" s="174">
        <f>SUM(I51:O51)</f>
        <v>309</v>
      </c>
    </row>
    <row r="52" spans="1:21" ht="30" customHeight="1">
      <c r="A52" s="1020"/>
      <c r="B52" s="954"/>
      <c r="C52" s="1448">
        <v>2</v>
      </c>
      <c r="D52" s="1003" t="s">
        <v>211</v>
      </c>
      <c r="E52" s="1033" t="s">
        <v>169</v>
      </c>
      <c r="F52" s="953" t="s">
        <v>67</v>
      </c>
      <c r="G52" s="520" t="s">
        <v>748</v>
      </c>
      <c r="H52" s="507" t="s">
        <v>64</v>
      </c>
      <c r="I52" s="678">
        <v>1869</v>
      </c>
      <c r="J52" s="679">
        <v>3</v>
      </c>
      <c r="K52" s="711">
        <v>6439</v>
      </c>
      <c r="L52" s="252"/>
      <c r="M52" s="370"/>
      <c r="N52" s="370"/>
      <c r="O52" s="371"/>
      <c r="P52" s="174">
        <f>SUM(I52:O52)</f>
        <v>8311</v>
      </c>
      <c r="R52" s="365"/>
      <c r="S52" s="365"/>
      <c r="T52" s="365"/>
      <c r="U52" s="365"/>
    </row>
    <row r="53" spans="1:20" ht="30" customHeight="1" thickBot="1">
      <c r="A53" s="1020"/>
      <c r="B53" s="954"/>
      <c r="C53" s="1449"/>
      <c r="D53" s="1004"/>
      <c r="E53" s="1035"/>
      <c r="F53" s="955"/>
      <c r="G53" s="285">
        <v>98</v>
      </c>
      <c r="H53" s="508" t="s">
        <v>66</v>
      </c>
      <c r="I53" s="678">
        <v>12</v>
      </c>
      <c r="J53" s="679">
        <v>0</v>
      </c>
      <c r="K53" s="564">
        <v>30</v>
      </c>
      <c r="L53" s="252"/>
      <c r="M53" s="370"/>
      <c r="N53" s="370"/>
      <c r="O53" s="371"/>
      <c r="P53" s="174">
        <f>SUM(I53:O53)</f>
        <v>42</v>
      </c>
      <c r="R53" s="365"/>
      <c r="T53" s="365"/>
    </row>
    <row r="54" spans="1:25" ht="30" customHeight="1" thickBot="1">
      <c r="A54" s="1021"/>
      <c r="B54" s="1227"/>
      <c r="C54" s="290" t="s">
        <v>713</v>
      </c>
      <c r="D54" s="706" t="s">
        <v>218</v>
      </c>
      <c r="E54" s="707"/>
      <c r="F54" s="203"/>
      <c r="G54" s="203"/>
      <c r="H54" s="708"/>
      <c r="I54" s="692"/>
      <c r="J54" s="693"/>
      <c r="K54" s="693"/>
      <c r="L54" s="424">
        <v>15803</v>
      </c>
      <c r="M54" s="361">
        <v>313</v>
      </c>
      <c r="N54" s="361">
        <v>4</v>
      </c>
      <c r="O54" s="360">
        <v>26457</v>
      </c>
      <c r="P54" s="174">
        <f>SUM(I54:O54)</f>
        <v>42577</v>
      </c>
      <c r="U54" s="365"/>
      <c r="V54" s="365"/>
      <c r="X54" s="365"/>
      <c r="Y54" s="365"/>
    </row>
    <row r="55" spans="9:29" ht="12.75">
      <c r="I55" s="956">
        <f>SUM(I50:I54)</f>
        <v>8534</v>
      </c>
      <c r="J55" s="956"/>
      <c r="K55" s="174">
        <f aca="true" t="shared" si="0" ref="K55:P55">SUM(K50:K54)</f>
        <v>35341</v>
      </c>
      <c r="L55" s="174">
        <f t="shared" si="0"/>
        <v>15803</v>
      </c>
      <c r="M55" s="174">
        <f t="shared" si="0"/>
        <v>313</v>
      </c>
      <c r="N55" s="174">
        <f t="shared" si="0"/>
        <v>4</v>
      </c>
      <c r="O55" s="174">
        <f t="shared" si="0"/>
        <v>26457</v>
      </c>
      <c r="P55" s="174">
        <f t="shared" si="0"/>
        <v>86455</v>
      </c>
      <c r="S55" s="365"/>
      <c r="U55" s="365"/>
      <c r="V55" s="365"/>
      <c r="W55" s="365"/>
      <c r="X55" s="365"/>
      <c r="Y55" s="365"/>
      <c r="Z55" s="365"/>
      <c r="AC55" s="365"/>
    </row>
    <row r="56" spans="18:25" ht="12.75">
      <c r="R56" s="365"/>
      <c r="S56" s="365"/>
      <c r="T56" s="365"/>
      <c r="U56" s="365"/>
      <c r="V56" s="365"/>
      <c r="W56" s="365"/>
      <c r="X56" s="365"/>
      <c r="Y56" s="365"/>
    </row>
    <row r="57" spans="20:29" ht="12.75">
      <c r="T57" s="365"/>
      <c r="W57" s="365"/>
      <c r="X57" s="365"/>
      <c r="Y57" s="365"/>
      <c r="Z57" s="365"/>
      <c r="AA57" s="365"/>
      <c r="AC57" s="365"/>
    </row>
  </sheetData>
  <sheetProtection/>
  <mergeCells count="71">
    <mergeCell ref="I24:J24"/>
    <mergeCell ref="I25:J25"/>
    <mergeCell ref="F50:F51"/>
    <mergeCell ref="M45:M49"/>
    <mergeCell ref="I46:J46"/>
    <mergeCell ref="I47:J47"/>
    <mergeCell ref="L40:M40"/>
    <mergeCell ref="I41:I45"/>
    <mergeCell ref="J41:K41"/>
    <mergeCell ref="L41:M41"/>
    <mergeCell ref="J42:K42"/>
    <mergeCell ref="L42:M42"/>
    <mergeCell ref="J43:K43"/>
    <mergeCell ref="L43:M43"/>
    <mergeCell ref="K45:K49"/>
    <mergeCell ref="L45:L49"/>
    <mergeCell ref="K7:K9"/>
    <mergeCell ref="J18:K18"/>
    <mergeCell ref="A50:A54"/>
    <mergeCell ref="B50:B54"/>
    <mergeCell ref="C50:C51"/>
    <mergeCell ref="D50:D51"/>
    <mergeCell ref="C52:C53"/>
    <mergeCell ref="D52:D53"/>
    <mergeCell ref="E50:E51"/>
    <mergeCell ref="J7:J8"/>
    <mergeCell ref="I34:O34"/>
    <mergeCell ref="I35:O35"/>
    <mergeCell ref="I36:M36"/>
    <mergeCell ref="L19:M19"/>
    <mergeCell ref="L20:M20"/>
    <mergeCell ref="J19:K19"/>
    <mergeCell ref="L21:M21"/>
    <mergeCell ref="L23:L27"/>
    <mergeCell ref="M23:M27"/>
    <mergeCell ref="I12:O12"/>
    <mergeCell ref="I13:O13"/>
    <mergeCell ref="I14:M14"/>
    <mergeCell ref="I15:M15"/>
    <mergeCell ref="N15:N27"/>
    <mergeCell ref="O15:O27"/>
    <mergeCell ref="I16:M16"/>
    <mergeCell ref="I17:M17"/>
    <mergeCell ref="L18:M18"/>
    <mergeCell ref="I19:I23"/>
    <mergeCell ref="J20:K20"/>
    <mergeCell ref="J21:K21"/>
    <mergeCell ref="K23:K27"/>
    <mergeCell ref="A28:A32"/>
    <mergeCell ref="B28:B32"/>
    <mergeCell ref="C28:C29"/>
    <mergeCell ref="C30:C31"/>
    <mergeCell ref="L32:O32"/>
    <mergeCell ref="D28:D29"/>
    <mergeCell ref="E28:E29"/>
    <mergeCell ref="F28:F29"/>
    <mergeCell ref="I28:K28"/>
    <mergeCell ref="I29:K29"/>
    <mergeCell ref="O37:O49"/>
    <mergeCell ref="I37:M37"/>
    <mergeCell ref="I55:J55"/>
    <mergeCell ref="D30:D31"/>
    <mergeCell ref="E30:E31"/>
    <mergeCell ref="F30:F31"/>
    <mergeCell ref="I38:M38"/>
    <mergeCell ref="I39:M39"/>
    <mergeCell ref="I30:J31"/>
    <mergeCell ref="N37:N49"/>
    <mergeCell ref="E52:E53"/>
    <mergeCell ref="F52:F53"/>
    <mergeCell ref="J40:K40"/>
  </mergeCells>
  <printOptions horizontalCentered="1" verticalCentered="1"/>
  <pageMargins left="0" right="0" top="0" bottom="0" header="0" footer="0"/>
  <pageSetup fitToHeight="1" fitToWidth="1" horizontalDpi="600" verticalDpi="600" orientation="portrait" paperSize="9" scale="73" r:id="rId1"/>
</worksheet>
</file>

<file path=xl/worksheets/sheet13.xml><?xml version="1.0" encoding="utf-8"?>
<worksheet xmlns="http://schemas.openxmlformats.org/spreadsheetml/2006/main" xmlns:r="http://schemas.openxmlformats.org/officeDocument/2006/relationships">
  <dimension ref="A1:CV87"/>
  <sheetViews>
    <sheetView zoomScaleSheetLayoutView="75" zoomScalePageLayoutView="0" workbookViewId="0" topLeftCell="A1">
      <selection activeCell="A1" sqref="A1"/>
    </sheetView>
  </sheetViews>
  <sheetFormatPr defaultColWidth="9.140625" defaultRowHeight="12.75"/>
  <cols>
    <col min="1" max="1" width="4.00390625" style="53" customWidth="1"/>
    <col min="2" max="2" width="3.57421875" style="53" customWidth="1"/>
    <col min="3" max="3" width="3.28125" style="53" customWidth="1"/>
    <col min="4" max="4" width="5.8515625" style="53" customWidth="1"/>
    <col min="5" max="5" width="3.421875" style="53" customWidth="1"/>
    <col min="6" max="6" width="5.00390625" style="53" customWidth="1"/>
    <col min="7" max="7" width="3.421875" style="53" customWidth="1"/>
    <col min="8" max="8" width="2.7109375" style="53" customWidth="1"/>
    <col min="9" max="9" width="3.140625" style="53" customWidth="1"/>
    <col min="10" max="10" width="6.140625" style="53" customWidth="1"/>
    <col min="11" max="12" width="3.140625" style="53" customWidth="1"/>
    <col min="13" max="13" width="3.00390625" style="53" customWidth="1"/>
    <col min="14" max="14" width="3.140625" style="53" customWidth="1"/>
    <col min="15" max="15" width="3.421875" style="53" customWidth="1"/>
    <col min="16" max="16" width="26.7109375" style="53" customWidth="1"/>
    <col min="17" max="20" width="13.28125" style="53" customWidth="1"/>
    <col min="21" max="23" width="13.28125" style="122" customWidth="1"/>
    <col min="24" max="24" width="13.28125" style="93" customWidth="1"/>
    <col min="25" max="100" width="9.140625" style="93" customWidth="1"/>
    <col min="101" max="16384" width="9.140625" style="53" customWidth="1"/>
  </cols>
  <sheetData>
    <row r="1" spans="1:100" ht="12.75">
      <c r="A1" s="53" t="s">
        <v>399</v>
      </c>
      <c r="Q1" s="123"/>
      <c r="R1" s="123"/>
      <c r="S1" s="123"/>
      <c r="T1" s="12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row>
    <row r="2" spans="1:100" ht="12.75">
      <c r="A2" s="47" t="s">
        <v>594</v>
      </c>
      <c r="B2" s="47"/>
      <c r="C2" s="47"/>
      <c r="D2" s="47"/>
      <c r="E2" s="47" t="s">
        <v>138</v>
      </c>
      <c r="Q2" s="123"/>
      <c r="R2" s="123"/>
      <c r="S2" s="123"/>
      <c r="T2" s="12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row>
    <row r="3" spans="17:100" ht="12.75">
      <c r="Q3" s="123"/>
      <c r="R3" s="123"/>
      <c r="S3" s="123"/>
      <c r="T3" s="12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row>
    <row r="4" spans="3:100" ht="12.75">
      <c r="C4" s="100"/>
      <c r="Q4" s="93"/>
      <c r="U4" s="53"/>
      <c r="V4" s="53"/>
      <c r="W4" s="53"/>
      <c r="X4" s="440"/>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row>
    <row r="5" spans="1:100" ht="12.75">
      <c r="A5" s="54">
        <v>-1</v>
      </c>
      <c r="B5" s="54"/>
      <c r="C5" s="54" t="s">
        <v>269</v>
      </c>
      <c r="Q5" s="417">
        <f>SUM(U85:X85)</f>
        <v>42577</v>
      </c>
      <c r="R5" s="417">
        <f>Q5</f>
        <v>42577</v>
      </c>
      <c r="S5" s="417">
        <f>R5</f>
        <v>42577</v>
      </c>
      <c r="T5" s="489"/>
      <c r="U5" s="489"/>
      <c r="V5" s="39"/>
      <c r="W5" s="489"/>
      <c r="X5" s="489"/>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row>
    <row r="6" spans="1:100" ht="12.75">
      <c r="A6" s="99">
        <v>110</v>
      </c>
      <c r="B6" s="429"/>
      <c r="C6" s="47" t="s">
        <v>80</v>
      </c>
      <c r="D6" s="90"/>
      <c r="Q6" s="131">
        <f aca="true" t="shared" si="0" ref="Q6:Q11">SUM(Q75:T75)</f>
        <v>1272</v>
      </c>
      <c r="R6" s="131">
        <f>SUM(Q6)</f>
        <v>1272</v>
      </c>
      <c r="S6" s="960">
        <f>SUM(R6:R16)</f>
        <v>43878</v>
      </c>
      <c r="T6" s="489"/>
      <c r="U6" s="489"/>
      <c r="V6" s="39"/>
      <c r="W6" s="489"/>
      <c r="X6" s="489"/>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row>
    <row r="7" spans="1:100" ht="12.75">
      <c r="A7" s="99">
        <v>121</v>
      </c>
      <c r="B7" s="429"/>
      <c r="C7" s="47" t="s">
        <v>81</v>
      </c>
      <c r="D7" s="90"/>
      <c r="Q7" s="128">
        <f t="shared" si="0"/>
        <v>1310</v>
      </c>
      <c r="R7" s="1177">
        <f>SUM(Q7:Q12)</f>
        <v>1664</v>
      </c>
      <c r="S7" s="961"/>
      <c r="T7" s="489"/>
      <c r="U7" s="489"/>
      <c r="V7" s="39"/>
      <c r="W7" s="489"/>
      <c r="X7" s="489"/>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row>
    <row r="8" spans="1:100" ht="12.75">
      <c r="A8" s="99">
        <v>122</v>
      </c>
      <c r="C8" s="47" t="s">
        <v>463</v>
      </c>
      <c r="D8" s="90"/>
      <c r="Q8" s="105">
        <f t="shared" si="0"/>
        <v>5</v>
      </c>
      <c r="R8" s="1177"/>
      <c r="S8" s="961"/>
      <c r="T8" s="489"/>
      <c r="U8" s="489"/>
      <c r="V8" s="39"/>
      <c r="W8" s="39"/>
      <c r="X8" s="39"/>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row>
    <row r="9" spans="1:100" ht="12.75">
      <c r="A9" s="99">
        <v>123</v>
      </c>
      <c r="B9" s="429"/>
      <c r="C9" s="47" t="s">
        <v>464</v>
      </c>
      <c r="D9" s="90"/>
      <c r="Q9" s="105">
        <f t="shared" si="0"/>
        <v>46</v>
      </c>
      <c r="R9" s="1177"/>
      <c r="S9" s="961"/>
      <c r="T9" s="489"/>
      <c r="U9" s="489"/>
      <c r="V9" s="39"/>
      <c r="W9" s="39"/>
      <c r="X9" s="39"/>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row>
    <row r="10" spans="1:100" ht="12.75">
      <c r="A10" s="99">
        <v>124</v>
      </c>
      <c r="B10" s="429"/>
      <c r="C10" s="47" t="s">
        <v>465</v>
      </c>
      <c r="D10" s="90"/>
      <c r="Q10" s="105">
        <f t="shared" si="0"/>
        <v>14</v>
      </c>
      <c r="R10" s="1177"/>
      <c r="S10" s="961"/>
      <c r="T10" s="489"/>
      <c r="U10" s="489"/>
      <c r="V10" s="39"/>
      <c r="W10" s="39"/>
      <c r="X10" s="39"/>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row>
    <row r="11" spans="1:100" ht="12.75">
      <c r="A11" s="99">
        <v>125</v>
      </c>
      <c r="B11" s="429"/>
      <c r="C11" s="47" t="s">
        <v>466</v>
      </c>
      <c r="D11" s="90"/>
      <c r="Q11" s="105">
        <f t="shared" si="0"/>
        <v>274</v>
      </c>
      <c r="R11" s="1177"/>
      <c r="S11" s="961"/>
      <c r="T11" s="489"/>
      <c r="U11" s="489"/>
      <c r="V11" s="39"/>
      <c r="W11" s="39"/>
      <c r="X11" s="39"/>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row>
    <row r="12" spans="1:100" ht="12.75">
      <c r="A12" s="99">
        <v>129</v>
      </c>
      <c r="B12" s="429"/>
      <c r="C12" s="47" t="s">
        <v>83</v>
      </c>
      <c r="D12" s="90"/>
      <c r="Q12" s="129">
        <f>SUM(Q82:T82)</f>
        <v>15</v>
      </c>
      <c r="R12" s="1236"/>
      <c r="S12" s="961"/>
      <c r="T12" s="489"/>
      <c r="U12" s="489"/>
      <c r="V12" s="39"/>
      <c r="W12" s="39"/>
      <c r="X12" s="39"/>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row>
    <row r="13" spans="1:100" ht="12.75">
      <c r="A13" s="47">
        <v>200</v>
      </c>
      <c r="C13" s="47" t="s">
        <v>82</v>
      </c>
      <c r="D13" s="90"/>
      <c r="Q13" s="150">
        <f>SUM(Q81:T81)</f>
        <v>10025</v>
      </c>
      <c r="R13" s="150">
        <f>Q13</f>
        <v>10025</v>
      </c>
      <c r="S13" s="961"/>
      <c r="T13" s="489"/>
      <c r="U13" s="489"/>
      <c r="V13" s="39"/>
      <c r="W13" s="489"/>
      <c r="X13" s="489"/>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row>
    <row r="14" spans="1:100" ht="12.75">
      <c r="A14" s="99">
        <v>901</v>
      </c>
      <c r="C14" s="47" t="s">
        <v>84</v>
      </c>
      <c r="D14" s="90"/>
      <c r="Q14" s="338">
        <f>SUM(Q73:T74)</f>
        <v>17800</v>
      </c>
      <c r="R14" s="1275">
        <f>SUM(Q14:Q15)</f>
        <v>18059</v>
      </c>
      <c r="S14" s="961"/>
      <c r="T14" s="489"/>
      <c r="U14" s="489"/>
      <c r="V14" s="39"/>
      <c r="W14" s="489"/>
      <c r="X14" s="489"/>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row>
    <row r="15" spans="1:100" ht="12.75">
      <c r="A15" s="99">
        <v>902</v>
      </c>
      <c r="C15" s="47" t="s">
        <v>85</v>
      </c>
      <c r="D15" s="90"/>
      <c r="Q15" s="338">
        <f>SUM(Q84:T84)</f>
        <v>259</v>
      </c>
      <c r="R15" s="1277"/>
      <c r="S15" s="961"/>
      <c r="T15" s="489"/>
      <c r="U15" s="489"/>
      <c r="V15" s="39"/>
      <c r="W15" s="39"/>
      <c r="X15" s="489"/>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row>
    <row r="16" spans="1:31" s="123" customFormat="1" ht="12.75">
      <c r="A16" s="420" t="s">
        <v>713</v>
      </c>
      <c r="C16" s="420" t="s">
        <v>212</v>
      </c>
      <c r="D16" s="54"/>
      <c r="Q16" s="487">
        <f>SUM(Q83:T83)</f>
        <v>12858</v>
      </c>
      <c r="R16" s="487">
        <f>Q16</f>
        <v>12858</v>
      </c>
      <c r="S16" s="962"/>
      <c r="T16" s="489"/>
      <c r="U16" s="489"/>
      <c r="V16" s="39"/>
      <c r="W16" s="489"/>
      <c r="X16" s="489"/>
      <c r="Y16" s="53"/>
      <c r="Z16" s="53"/>
      <c r="AA16" s="53"/>
      <c r="AB16" s="53"/>
      <c r="AC16" s="53"/>
      <c r="AD16" s="53"/>
      <c r="AE16" s="53"/>
    </row>
    <row r="17" spans="1:100" ht="13.5" thickBot="1">
      <c r="A17" s="420"/>
      <c r="C17" s="420"/>
      <c r="D17" s="47"/>
      <c r="Q17" s="139"/>
      <c r="R17" s="39"/>
      <c r="S17" s="691">
        <f>SUM(S5:S16)</f>
        <v>86455</v>
      </c>
      <c r="T17" s="39"/>
      <c r="U17" s="39"/>
      <c r="V17" s="39"/>
      <c r="W17" s="3"/>
      <c r="Y17" s="53"/>
      <c r="Z17" s="53"/>
      <c r="AA17" s="53"/>
      <c r="AB17" s="53"/>
      <c r="AC17" s="53"/>
      <c r="AD17" s="53"/>
      <c r="AE17" s="53"/>
      <c r="CQ17" s="53"/>
      <c r="CR17" s="53"/>
      <c r="CS17" s="53"/>
      <c r="CT17" s="53"/>
      <c r="CU17" s="53"/>
      <c r="CV17" s="53"/>
    </row>
    <row r="18" ht="14.25" thickBot="1" thickTop="1"/>
    <row r="19" spans="1:24" ht="12.75">
      <c r="A19" s="53" t="s">
        <v>399</v>
      </c>
      <c r="Q19" s="972" t="s">
        <v>302</v>
      </c>
      <c r="R19" s="973"/>
      <c r="S19" s="973"/>
      <c r="T19" s="973"/>
      <c r="U19" s="973"/>
      <c r="V19" s="973"/>
      <c r="W19" s="973"/>
      <c r="X19" s="974"/>
    </row>
    <row r="20" spans="17:24" ht="12.75">
      <c r="Q20" s="975" t="s">
        <v>710</v>
      </c>
      <c r="R20" s="976"/>
      <c r="S20" s="976"/>
      <c r="T20" s="976"/>
      <c r="U20" s="976"/>
      <c r="V20" s="976"/>
      <c r="W20" s="976"/>
      <c r="X20" s="977"/>
    </row>
    <row r="21" spans="17:24" ht="12.75">
      <c r="Q21" s="978" t="s">
        <v>599</v>
      </c>
      <c r="R21" s="979"/>
      <c r="S21" s="979"/>
      <c r="T21" s="979"/>
      <c r="U21" s="979"/>
      <c r="V21" s="980"/>
      <c r="W21" s="328" t="s">
        <v>713</v>
      </c>
      <c r="X21" s="329" t="s">
        <v>492</v>
      </c>
    </row>
    <row r="22" spans="17:24" ht="12.75">
      <c r="Q22" s="981" t="s">
        <v>408</v>
      </c>
      <c r="R22" s="982"/>
      <c r="S22" s="982"/>
      <c r="T22" s="982"/>
      <c r="U22" s="982"/>
      <c r="V22" s="983"/>
      <c r="W22" s="1036" t="s">
        <v>212</v>
      </c>
      <c r="X22" s="1279" t="s">
        <v>409</v>
      </c>
    </row>
    <row r="23" spans="17:24" ht="12.75">
      <c r="Q23" s="1280" t="s">
        <v>488</v>
      </c>
      <c r="R23" s="1281"/>
      <c r="S23" s="1281"/>
      <c r="T23" s="1281"/>
      <c r="U23" s="1281"/>
      <c r="V23" s="1296"/>
      <c r="W23" s="1036"/>
      <c r="X23" s="1279"/>
    </row>
    <row r="24" spans="17:24" ht="12.75" customHeight="1">
      <c r="Q24" s="1282" t="s">
        <v>489</v>
      </c>
      <c r="R24" s="906"/>
      <c r="S24" s="906"/>
      <c r="T24" s="906"/>
      <c r="U24" s="906"/>
      <c r="V24" s="1288"/>
      <c r="W24" s="1036"/>
      <c r="X24" s="1279"/>
    </row>
    <row r="25" spans="17:24" ht="12.75">
      <c r="Q25" s="327">
        <v>1</v>
      </c>
      <c r="R25" s="1289">
        <v>2</v>
      </c>
      <c r="S25" s="979"/>
      <c r="T25" s="979"/>
      <c r="U25" s="980"/>
      <c r="V25" s="342" t="s">
        <v>713</v>
      </c>
      <c r="W25" s="1036"/>
      <c r="X25" s="1279"/>
    </row>
    <row r="26" spans="17:24" ht="12.75">
      <c r="Q26" s="1049" t="s">
        <v>210</v>
      </c>
      <c r="R26" s="968" t="s">
        <v>211</v>
      </c>
      <c r="S26" s="946"/>
      <c r="T26" s="946"/>
      <c r="U26" s="969"/>
      <c r="V26" s="1060" t="s">
        <v>218</v>
      </c>
      <c r="W26" s="1036"/>
      <c r="X26" s="1279"/>
    </row>
    <row r="27" spans="17:24" ht="12.75">
      <c r="Q27" s="1049"/>
      <c r="R27" s="1293" t="s">
        <v>490</v>
      </c>
      <c r="S27" s="1294"/>
      <c r="T27" s="1294"/>
      <c r="U27" s="1295"/>
      <c r="V27" s="1060"/>
      <c r="W27" s="1036"/>
      <c r="X27" s="1279"/>
    </row>
    <row r="28" spans="17:24" ht="12.75">
      <c r="Q28" s="1049"/>
      <c r="R28" s="905" t="s">
        <v>491</v>
      </c>
      <c r="S28" s="906"/>
      <c r="T28" s="906"/>
      <c r="U28" s="1288"/>
      <c r="V28" s="1060"/>
      <c r="W28" s="1036"/>
      <c r="X28" s="1279"/>
    </row>
    <row r="29" spans="17:24" ht="12.75">
      <c r="Q29" s="1049"/>
      <c r="R29" s="330">
        <v>1</v>
      </c>
      <c r="S29" s="979">
        <v>2</v>
      </c>
      <c r="T29" s="979"/>
      <c r="U29" s="980"/>
      <c r="V29" s="1060"/>
      <c r="W29" s="1036"/>
      <c r="X29" s="1279"/>
    </row>
    <row r="30" spans="17:24" ht="12.75" customHeight="1">
      <c r="Q30" s="1049"/>
      <c r="R30" s="1060" t="s">
        <v>210</v>
      </c>
      <c r="S30" s="968" t="s">
        <v>211</v>
      </c>
      <c r="T30" s="946"/>
      <c r="U30" s="969"/>
      <c r="V30" s="1060"/>
      <c r="W30" s="1036"/>
      <c r="X30" s="1279"/>
    </row>
    <row r="31" spans="17:24" ht="12.75">
      <c r="Q31" s="1049"/>
      <c r="R31" s="1060"/>
      <c r="S31" s="1293" t="s">
        <v>523</v>
      </c>
      <c r="T31" s="1294"/>
      <c r="U31" s="1295"/>
      <c r="V31" s="1060"/>
      <c r="W31" s="1036"/>
      <c r="X31" s="1279"/>
    </row>
    <row r="32" spans="17:24" ht="12.75">
      <c r="Q32" s="1049"/>
      <c r="R32" s="1060"/>
      <c r="S32" s="905" t="s">
        <v>524</v>
      </c>
      <c r="T32" s="906"/>
      <c r="U32" s="1288"/>
      <c r="V32" s="1060"/>
      <c r="W32" s="1036"/>
      <c r="X32" s="1279"/>
    </row>
    <row r="33" spans="17:24" ht="12.75">
      <c r="Q33" s="1049"/>
      <c r="R33" s="1060"/>
      <c r="S33" s="330">
        <v>1</v>
      </c>
      <c r="T33" s="1289">
        <v>2</v>
      </c>
      <c r="U33" s="980"/>
      <c r="V33" s="1060"/>
      <c r="W33" s="1036"/>
      <c r="X33" s="1279"/>
    </row>
    <row r="34" spans="17:24" ht="12.75" customHeight="1">
      <c r="Q34" s="1049"/>
      <c r="R34" s="1060"/>
      <c r="S34" s="1060" t="s">
        <v>210</v>
      </c>
      <c r="T34" s="968" t="s">
        <v>211</v>
      </c>
      <c r="U34" s="969"/>
      <c r="V34" s="1060"/>
      <c r="W34" s="1036"/>
      <c r="X34" s="1279"/>
    </row>
    <row r="35" spans="17:24" ht="12.75">
      <c r="Q35" s="1049"/>
      <c r="R35" s="1060"/>
      <c r="S35" s="1060"/>
      <c r="T35" s="1293" t="s">
        <v>607</v>
      </c>
      <c r="U35" s="1295"/>
      <c r="V35" s="1060"/>
      <c r="W35" s="1036"/>
      <c r="X35" s="1279"/>
    </row>
    <row r="36" spans="17:24" ht="24.75" customHeight="1">
      <c r="Q36" s="1049"/>
      <c r="R36" s="1060"/>
      <c r="S36" s="1060"/>
      <c r="T36" s="905" t="s">
        <v>544</v>
      </c>
      <c r="U36" s="1288"/>
      <c r="V36" s="1060"/>
      <c r="W36" s="1036"/>
      <c r="X36" s="1279"/>
    </row>
    <row r="37" spans="17:24" ht="12.75">
      <c r="Q37" s="1049"/>
      <c r="R37" s="1060"/>
      <c r="S37" s="1060"/>
      <c r="T37" s="330">
        <v>1</v>
      </c>
      <c r="U37" s="325">
        <v>2</v>
      </c>
      <c r="V37" s="1060"/>
      <c r="W37" s="1036"/>
      <c r="X37" s="1279"/>
    </row>
    <row r="38" spans="17:24" ht="12.75" customHeight="1" thickBot="1">
      <c r="Q38" s="1050"/>
      <c r="R38" s="1061"/>
      <c r="S38" s="1061"/>
      <c r="T38" s="219" t="s">
        <v>210</v>
      </c>
      <c r="U38" s="341" t="s">
        <v>211</v>
      </c>
      <c r="V38" s="1061"/>
      <c r="W38" s="1036"/>
      <c r="X38" s="1279"/>
    </row>
    <row r="39" spans="1:24" ht="29.25" customHeight="1">
      <c r="A39" s="1019" t="s">
        <v>609</v>
      </c>
      <c r="B39" s="1011" t="s">
        <v>200</v>
      </c>
      <c r="C39" s="1023" t="s">
        <v>307</v>
      </c>
      <c r="D39" s="1450" t="s">
        <v>70</v>
      </c>
      <c r="E39" s="1144" t="s">
        <v>324</v>
      </c>
      <c r="F39" s="1028" t="s">
        <v>472</v>
      </c>
      <c r="G39" s="294">
        <v>1</v>
      </c>
      <c r="H39" s="293" t="s">
        <v>210</v>
      </c>
      <c r="I39" s="293"/>
      <c r="J39" s="293"/>
      <c r="K39" s="293"/>
      <c r="L39" s="293"/>
      <c r="M39" s="293"/>
      <c r="N39" s="293"/>
      <c r="O39" s="293"/>
      <c r="P39" s="293"/>
      <c r="Q39" s="1479">
        <v>901</v>
      </c>
      <c r="R39" s="1480"/>
      <c r="S39" s="1480"/>
      <c r="T39" s="1481"/>
      <c r="U39" s="1075"/>
      <c r="V39" s="1043"/>
      <c r="W39" s="1043"/>
      <c r="X39" s="1044"/>
    </row>
    <row r="40" spans="1:24" ht="36.75" customHeight="1" thickBot="1">
      <c r="A40" s="1020"/>
      <c r="B40" s="1006"/>
      <c r="C40" s="1286"/>
      <c r="D40" s="1016"/>
      <c r="E40" s="1034"/>
      <c r="F40" s="954"/>
      <c r="G40" s="957">
        <v>0</v>
      </c>
      <c r="H40" s="947" t="s">
        <v>211</v>
      </c>
      <c r="I40" s="1033" t="s">
        <v>325</v>
      </c>
      <c r="J40" s="953" t="s">
        <v>471</v>
      </c>
      <c r="K40" s="266">
        <v>1</v>
      </c>
      <c r="L40" s="246" t="s">
        <v>210</v>
      </c>
      <c r="M40" s="521"/>
      <c r="N40" s="318"/>
      <c r="O40" s="266"/>
      <c r="P40" s="246"/>
      <c r="Q40" s="1482"/>
      <c r="R40" s="1483"/>
      <c r="S40" s="1483"/>
      <c r="T40" s="1484"/>
      <c r="U40" s="1068"/>
      <c r="V40" s="1045"/>
      <c r="W40" s="1045"/>
      <c r="X40" s="1046"/>
    </row>
    <row r="41" spans="1:24" ht="25.5">
      <c r="A41" s="1020"/>
      <c r="B41" s="1006"/>
      <c r="C41" s="1287"/>
      <c r="D41" s="1004"/>
      <c r="E41" s="1035"/>
      <c r="F41" s="955"/>
      <c r="G41" s="959"/>
      <c r="H41" s="949"/>
      <c r="I41" s="1035"/>
      <c r="J41" s="955"/>
      <c r="K41" s="269">
        <v>0</v>
      </c>
      <c r="L41" s="481" t="s">
        <v>211</v>
      </c>
      <c r="M41" s="1351" t="s">
        <v>71</v>
      </c>
      <c r="N41" s="953" t="s">
        <v>72</v>
      </c>
      <c r="O41" s="269">
        <v>1</v>
      </c>
      <c r="P41" s="296" t="s">
        <v>338</v>
      </c>
      <c r="Q41" s="1105">
        <v>110</v>
      </c>
      <c r="R41" s="1332"/>
      <c r="S41" s="1332"/>
      <c r="T41" s="1106"/>
      <c r="U41" s="1068"/>
      <c r="V41" s="1045"/>
      <c r="W41" s="1045"/>
      <c r="X41" s="1046"/>
    </row>
    <row r="42" spans="1:24" ht="15.75">
      <c r="A42" s="1020"/>
      <c r="B42" s="1006"/>
      <c r="C42" s="1468" t="s">
        <v>76</v>
      </c>
      <c r="D42" s="1471" t="s">
        <v>77</v>
      </c>
      <c r="E42" s="1471"/>
      <c r="F42" s="1471"/>
      <c r="G42" s="1471"/>
      <c r="H42" s="1471"/>
      <c r="I42" s="1471"/>
      <c r="J42" s="1471"/>
      <c r="K42" s="1471"/>
      <c r="L42" s="1472"/>
      <c r="M42" s="1009"/>
      <c r="N42" s="954"/>
      <c r="O42" s="266">
        <v>2</v>
      </c>
      <c r="P42" s="428" t="s">
        <v>335</v>
      </c>
      <c r="Q42" s="1110">
        <v>121</v>
      </c>
      <c r="R42" s="1358"/>
      <c r="S42" s="1358"/>
      <c r="T42" s="1111"/>
      <c r="U42" s="1068"/>
      <c r="V42" s="1045"/>
      <c r="W42" s="1045"/>
      <c r="X42" s="1046"/>
    </row>
    <row r="43" spans="1:24" ht="15.75">
      <c r="A43" s="1020"/>
      <c r="B43" s="1006"/>
      <c r="C43" s="1469"/>
      <c r="D43" s="1473"/>
      <c r="E43" s="1473"/>
      <c r="F43" s="1473"/>
      <c r="G43" s="1473"/>
      <c r="H43" s="1473"/>
      <c r="I43" s="1473"/>
      <c r="J43" s="1473"/>
      <c r="K43" s="1473"/>
      <c r="L43" s="1474"/>
      <c r="M43" s="1009"/>
      <c r="N43" s="954"/>
      <c r="O43" s="266">
        <v>3</v>
      </c>
      <c r="P43" s="428" t="s">
        <v>336</v>
      </c>
      <c r="Q43" s="1110">
        <v>122</v>
      </c>
      <c r="R43" s="1358"/>
      <c r="S43" s="1358"/>
      <c r="T43" s="1111"/>
      <c r="U43" s="1068"/>
      <c r="V43" s="1045"/>
      <c r="W43" s="1045"/>
      <c r="X43" s="1046"/>
    </row>
    <row r="44" spans="1:24" ht="38.25">
      <c r="A44" s="1020"/>
      <c r="B44" s="1006"/>
      <c r="C44" s="1469"/>
      <c r="D44" s="1473"/>
      <c r="E44" s="1473"/>
      <c r="F44" s="1473"/>
      <c r="G44" s="1473"/>
      <c r="H44" s="1473"/>
      <c r="I44" s="1473"/>
      <c r="J44" s="1473"/>
      <c r="K44" s="1473"/>
      <c r="L44" s="1474"/>
      <c r="M44" s="1009"/>
      <c r="N44" s="954"/>
      <c r="O44" s="266">
        <v>4</v>
      </c>
      <c r="P44" s="428" t="s">
        <v>73</v>
      </c>
      <c r="Q44" s="1110">
        <v>123</v>
      </c>
      <c r="R44" s="1358"/>
      <c r="S44" s="1358"/>
      <c r="T44" s="1111"/>
      <c r="U44" s="1068"/>
      <c r="V44" s="1045"/>
      <c r="W44" s="1045"/>
      <c r="X44" s="1046"/>
    </row>
    <row r="45" spans="1:24" ht="15.75">
      <c r="A45" s="1020"/>
      <c r="B45" s="1006"/>
      <c r="C45" s="1469"/>
      <c r="D45" s="1473"/>
      <c r="E45" s="1473"/>
      <c r="F45" s="1473"/>
      <c r="G45" s="1473"/>
      <c r="H45" s="1473"/>
      <c r="I45" s="1473"/>
      <c r="J45" s="1473"/>
      <c r="K45" s="1473"/>
      <c r="L45" s="1474"/>
      <c r="M45" s="1009"/>
      <c r="N45" s="954"/>
      <c r="O45" s="266">
        <v>5</v>
      </c>
      <c r="P45" s="428" t="s">
        <v>339</v>
      </c>
      <c r="Q45" s="1110">
        <v>124</v>
      </c>
      <c r="R45" s="1358"/>
      <c r="S45" s="1358"/>
      <c r="T45" s="1111"/>
      <c r="U45" s="1068"/>
      <c r="V45" s="1045"/>
      <c r="W45" s="1045"/>
      <c r="X45" s="1046"/>
    </row>
    <row r="46" spans="1:24" ht="39" thickBot="1">
      <c r="A46" s="1020"/>
      <c r="B46" s="1006"/>
      <c r="C46" s="1470"/>
      <c r="D46" s="1475"/>
      <c r="E46" s="1475"/>
      <c r="F46" s="1475"/>
      <c r="G46" s="1475"/>
      <c r="H46" s="1475"/>
      <c r="I46" s="1475"/>
      <c r="J46" s="1475"/>
      <c r="K46" s="1475"/>
      <c r="L46" s="1476"/>
      <c r="M46" s="1009"/>
      <c r="N46" s="954"/>
      <c r="O46" s="266">
        <v>6</v>
      </c>
      <c r="P46" s="428" t="s">
        <v>337</v>
      </c>
      <c r="Q46" s="1477">
        <v>125</v>
      </c>
      <c r="R46" s="1478"/>
      <c r="S46" s="1478"/>
      <c r="T46" s="1456"/>
      <c r="U46" s="1068"/>
      <c r="V46" s="1045"/>
      <c r="W46" s="1045"/>
      <c r="X46" s="1046"/>
    </row>
    <row r="47" spans="1:24" ht="21.75" customHeight="1" thickBot="1">
      <c r="A47" s="1020"/>
      <c r="B47" s="1006"/>
      <c r="C47" s="1005" t="s">
        <v>74</v>
      </c>
      <c r="D47" s="1003" t="s">
        <v>75</v>
      </c>
      <c r="E47" s="1000" t="s">
        <v>203</v>
      </c>
      <c r="F47" s="953" t="s">
        <v>206</v>
      </c>
      <c r="G47" s="1188" t="s">
        <v>78</v>
      </c>
      <c r="H47" s="953" t="s">
        <v>410</v>
      </c>
      <c r="I47" s="953"/>
      <c r="J47" s="953"/>
      <c r="K47" s="953"/>
      <c r="L47" s="990"/>
      <c r="M47" s="1009"/>
      <c r="N47" s="954"/>
      <c r="O47" s="266">
        <v>7</v>
      </c>
      <c r="P47" s="428" t="s">
        <v>340</v>
      </c>
      <c r="Q47" s="1485">
        <v>200</v>
      </c>
      <c r="R47" s="1486"/>
      <c r="S47" s="1486"/>
      <c r="T47" s="1487"/>
      <c r="U47" s="1068"/>
      <c r="V47" s="1045"/>
      <c r="W47" s="1045"/>
      <c r="X47" s="1046"/>
    </row>
    <row r="48" spans="1:24" ht="21.75" customHeight="1" thickBot="1">
      <c r="A48" s="1020"/>
      <c r="B48" s="1006"/>
      <c r="C48" s="1286"/>
      <c r="D48" s="1016"/>
      <c r="E48" s="1001"/>
      <c r="F48" s="954"/>
      <c r="G48" s="1189"/>
      <c r="H48" s="954"/>
      <c r="I48" s="954"/>
      <c r="J48" s="954"/>
      <c r="K48" s="954"/>
      <c r="L48" s="991"/>
      <c r="M48" s="1009"/>
      <c r="N48" s="954"/>
      <c r="O48" s="266">
        <v>8</v>
      </c>
      <c r="P48" s="428" t="s">
        <v>268</v>
      </c>
      <c r="Q48" s="1366">
        <v>129</v>
      </c>
      <c r="R48" s="1367"/>
      <c r="S48" s="1367"/>
      <c r="T48" s="1368"/>
      <c r="U48" s="1068"/>
      <c r="V48" s="1045"/>
      <c r="W48" s="1045"/>
      <c r="X48" s="1046"/>
    </row>
    <row r="49" spans="1:24" ht="24.75" customHeight="1" thickBot="1">
      <c r="A49" s="1020"/>
      <c r="B49" s="1006"/>
      <c r="C49" s="1286"/>
      <c r="D49" s="1016"/>
      <c r="E49" s="1001"/>
      <c r="F49" s="954"/>
      <c r="G49" s="1190"/>
      <c r="H49" s="955"/>
      <c r="I49" s="955"/>
      <c r="J49" s="955"/>
      <c r="K49" s="955"/>
      <c r="L49" s="992"/>
      <c r="M49" s="1010"/>
      <c r="N49" s="955"/>
      <c r="O49" s="266" t="s">
        <v>713</v>
      </c>
      <c r="P49" s="428" t="s">
        <v>6</v>
      </c>
      <c r="Q49" s="1038" t="s">
        <v>212</v>
      </c>
      <c r="R49" s="1039"/>
      <c r="S49" s="1039"/>
      <c r="T49" s="1299"/>
      <c r="U49" s="1068"/>
      <c r="V49" s="1045"/>
      <c r="W49" s="1045"/>
      <c r="X49" s="1046"/>
    </row>
    <row r="50" spans="1:24" ht="26.25" customHeight="1" thickBot="1">
      <c r="A50" s="1020"/>
      <c r="B50" s="1006"/>
      <c r="C50" s="1287"/>
      <c r="D50" s="1004"/>
      <c r="E50" s="1002"/>
      <c r="F50" s="955"/>
      <c r="G50" s="522">
        <v>1</v>
      </c>
      <c r="H50" s="246" t="s">
        <v>79</v>
      </c>
      <c r="I50" s="319"/>
      <c r="J50" s="319"/>
      <c r="K50" s="319"/>
      <c r="L50" s="319"/>
      <c r="M50" s="345"/>
      <c r="N50" s="270"/>
      <c r="O50" s="266"/>
      <c r="P50" s="428"/>
      <c r="Q50" s="1345">
        <v>902</v>
      </c>
      <c r="R50" s="1346"/>
      <c r="S50" s="1346"/>
      <c r="T50" s="1347"/>
      <c r="U50" s="445"/>
      <c r="V50" s="446"/>
      <c r="W50" s="446"/>
      <c r="X50" s="447"/>
    </row>
    <row r="51" spans="1:24" ht="26.25" customHeight="1" thickBot="1">
      <c r="A51" s="1021"/>
      <c r="B51" s="1022"/>
      <c r="C51" s="309" t="s">
        <v>713</v>
      </c>
      <c r="D51" s="310" t="s">
        <v>218</v>
      </c>
      <c r="E51" s="696"/>
      <c r="F51" s="697"/>
      <c r="G51" s="309"/>
      <c r="H51" s="310"/>
      <c r="I51" s="712"/>
      <c r="J51" s="713"/>
      <c r="K51" s="309"/>
      <c r="L51" s="310"/>
      <c r="M51" s="712"/>
      <c r="N51" s="697"/>
      <c r="O51" s="309"/>
      <c r="P51" s="698"/>
      <c r="Q51" s="1488"/>
      <c r="R51" s="1489"/>
      <c r="S51" s="1489"/>
      <c r="T51" s="1490"/>
      <c r="U51" s="1290">
        <v>-1</v>
      </c>
      <c r="V51" s="1291"/>
      <c r="W51" s="1291"/>
      <c r="X51" s="1292"/>
    </row>
    <row r="52" ht="13.5" thickBot="1"/>
    <row r="53" spans="1:24" ht="12.75">
      <c r="A53" s="53" t="s">
        <v>399</v>
      </c>
      <c r="Q53" s="972" t="s">
        <v>302</v>
      </c>
      <c r="R53" s="973"/>
      <c r="S53" s="973"/>
      <c r="T53" s="973"/>
      <c r="U53" s="973"/>
      <c r="V53" s="973"/>
      <c r="W53" s="973"/>
      <c r="X53" s="974"/>
    </row>
    <row r="54" spans="17:24" ht="12.75">
      <c r="Q54" s="975" t="s">
        <v>710</v>
      </c>
      <c r="R54" s="976"/>
      <c r="S54" s="976"/>
      <c r="T54" s="976"/>
      <c r="U54" s="976"/>
      <c r="V54" s="976"/>
      <c r="W54" s="976"/>
      <c r="X54" s="977"/>
    </row>
    <row r="55" spans="17:24" ht="12.75">
      <c r="Q55" s="978" t="s">
        <v>599</v>
      </c>
      <c r="R55" s="979"/>
      <c r="S55" s="979"/>
      <c r="T55" s="979"/>
      <c r="U55" s="979"/>
      <c r="V55" s="980"/>
      <c r="W55" s="328" t="s">
        <v>713</v>
      </c>
      <c r="X55" s="329" t="s">
        <v>492</v>
      </c>
    </row>
    <row r="56" spans="17:24" ht="12.75">
      <c r="Q56" s="981" t="s">
        <v>408</v>
      </c>
      <c r="R56" s="982"/>
      <c r="S56" s="982"/>
      <c r="T56" s="982"/>
      <c r="U56" s="982"/>
      <c r="V56" s="983"/>
      <c r="W56" s="1036" t="s">
        <v>212</v>
      </c>
      <c r="X56" s="1279" t="s">
        <v>409</v>
      </c>
    </row>
    <row r="57" spans="17:24" ht="12.75">
      <c r="Q57" s="1280" t="s">
        <v>488</v>
      </c>
      <c r="R57" s="1281"/>
      <c r="S57" s="1281"/>
      <c r="T57" s="1281"/>
      <c r="U57" s="1281"/>
      <c r="V57" s="1296"/>
      <c r="W57" s="1036"/>
      <c r="X57" s="1279"/>
    </row>
    <row r="58" spans="17:24" ht="12.75" customHeight="1">
      <c r="Q58" s="1282" t="s">
        <v>489</v>
      </c>
      <c r="R58" s="906"/>
      <c r="S58" s="906"/>
      <c r="T58" s="906"/>
      <c r="U58" s="906"/>
      <c r="V58" s="1288"/>
      <c r="W58" s="1036"/>
      <c r="X58" s="1279"/>
    </row>
    <row r="59" spans="17:24" ht="12.75">
      <c r="Q59" s="327">
        <v>1</v>
      </c>
      <c r="R59" s="1289">
        <v>2</v>
      </c>
      <c r="S59" s="979"/>
      <c r="T59" s="979"/>
      <c r="U59" s="980"/>
      <c r="V59" s="342" t="s">
        <v>713</v>
      </c>
      <c r="W59" s="1036"/>
      <c r="X59" s="1279"/>
    </row>
    <row r="60" spans="17:24" ht="12.75">
      <c r="Q60" s="1049" t="s">
        <v>210</v>
      </c>
      <c r="R60" s="968" t="s">
        <v>211</v>
      </c>
      <c r="S60" s="946"/>
      <c r="T60" s="946"/>
      <c r="U60" s="969"/>
      <c r="V60" s="1060" t="s">
        <v>218</v>
      </c>
      <c r="W60" s="1036"/>
      <c r="X60" s="1279"/>
    </row>
    <row r="61" spans="17:24" ht="12.75">
      <c r="Q61" s="1049"/>
      <c r="R61" s="1293" t="s">
        <v>490</v>
      </c>
      <c r="S61" s="1294"/>
      <c r="T61" s="1294"/>
      <c r="U61" s="1295"/>
      <c r="V61" s="1060"/>
      <c r="W61" s="1036"/>
      <c r="X61" s="1279"/>
    </row>
    <row r="62" spans="17:24" ht="12.75">
      <c r="Q62" s="1049"/>
      <c r="R62" s="905" t="s">
        <v>491</v>
      </c>
      <c r="S62" s="906"/>
      <c r="T62" s="906"/>
      <c r="U62" s="1288"/>
      <c r="V62" s="1060"/>
      <c r="W62" s="1036"/>
      <c r="X62" s="1279"/>
    </row>
    <row r="63" spans="17:24" ht="12.75">
      <c r="Q63" s="1049"/>
      <c r="R63" s="330">
        <v>1</v>
      </c>
      <c r="S63" s="979">
        <v>2</v>
      </c>
      <c r="T63" s="979"/>
      <c r="U63" s="980"/>
      <c r="V63" s="1060"/>
      <c r="W63" s="1036"/>
      <c r="X63" s="1279"/>
    </row>
    <row r="64" spans="17:24" ht="12.75" customHeight="1">
      <c r="Q64" s="1049"/>
      <c r="R64" s="1060" t="s">
        <v>210</v>
      </c>
      <c r="S64" s="968" t="s">
        <v>211</v>
      </c>
      <c r="T64" s="946"/>
      <c r="U64" s="969"/>
      <c r="V64" s="1060"/>
      <c r="W64" s="1036"/>
      <c r="X64" s="1279"/>
    </row>
    <row r="65" spans="17:24" ht="12.75">
      <c r="Q65" s="1049"/>
      <c r="R65" s="1060"/>
      <c r="S65" s="1293" t="s">
        <v>523</v>
      </c>
      <c r="T65" s="1294"/>
      <c r="U65" s="1295"/>
      <c r="V65" s="1060"/>
      <c r="W65" s="1036"/>
      <c r="X65" s="1279"/>
    </row>
    <row r="66" spans="17:24" ht="12.75">
      <c r="Q66" s="1049"/>
      <c r="R66" s="1060"/>
      <c r="S66" s="905" t="s">
        <v>524</v>
      </c>
      <c r="T66" s="906"/>
      <c r="U66" s="1288"/>
      <c r="V66" s="1060"/>
      <c r="W66" s="1036"/>
      <c r="X66" s="1279"/>
    </row>
    <row r="67" spans="17:24" ht="12.75">
      <c r="Q67" s="1049"/>
      <c r="R67" s="1060"/>
      <c r="S67" s="330">
        <v>1</v>
      </c>
      <c r="T67" s="1289">
        <v>2</v>
      </c>
      <c r="U67" s="980"/>
      <c r="V67" s="1060"/>
      <c r="W67" s="1036"/>
      <c r="X67" s="1279"/>
    </row>
    <row r="68" spans="17:24" ht="12.75" customHeight="1">
      <c r="Q68" s="1049"/>
      <c r="R68" s="1060"/>
      <c r="S68" s="1060" t="s">
        <v>210</v>
      </c>
      <c r="T68" s="968" t="s">
        <v>211</v>
      </c>
      <c r="U68" s="969"/>
      <c r="V68" s="1060"/>
      <c r="W68" s="1036"/>
      <c r="X68" s="1279"/>
    </row>
    <row r="69" spans="17:24" ht="12.75">
      <c r="Q69" s="1049"/>
      <c r="R69" s="1060"/>
      <c r="S69" s="1060"/>
      <c r="T69" s="1293" t="s">
        <v>607</v>
      </c>
      <c r="U69" s="1295"/>
      <c r="V69" s="1060"/>
      <c r="W69" s="1036"/>
      <c r="X69" s="1279"/>
    </row>
    <row r="70" spans="17:24" ht="24.75" customHeight="1">
      <c r="Q70" s="1049"/>
      <c r="R70" s="1060"/>
      <c r="S70" s="1060"/>
      <c r="T70" s="905" t="s">
        <v>544</v>
      </c>
      <c r="U70" s="1288"/>
      <c r="V70" s="1060"/>
      <c r="W70" s="1036"/>
      <c r="X70" s="1279"/>
    </row>
    <row r="71" spans="17:24" ht="12.75">
      <c r="Q71" s="1049"/>
      <c r="R71" s="1060"/>
      <c r="S71" s="1060"/>
      <c r="T71" s="330">
        <v>1</v>
      </c>
      <c r="U71" s="325">
        <v>2</v>
      </c>
      <c r="V71" s="1060"/>
      <c r="W71" s="1036"/>
      <c r="X71" s="1279"/>
    </row>
    <row r="72" spans="17:24" ht="12.75" customHeight="1" thickBot="1">
      <c r="Q72" s="1050"/>
      <c r="R72" s="1061"/>
      <c r="S72" s="1061"/>
      <c r="T72" s="219" t="s">
        <v>210</v>
      </c>
      <c r="U72" s="341" t="s">
        <v>211</v>
      </c>
      <c r="V72" s="1061"/>
      <c r="W72" s="1036"/>
      <c r="X72" s="1279"/>
    </row>
    <row r="73" spans="1:38" ht="29.25" customHeight="1">
      <c r="A73" s="1019" t="s">
        <v>609</v>
      </c>
      <c r="B73" s="1011" t="s">
        <v>200</v>
      </c>
      <c r="C73" s="1023" t="s">
        <v>307</v>
      </c>
      <c r="D73" s="1450" t="s">
        <v>70</v>
      </c>
      <c r="E73" s="1144" t="s">
        <v>324</v>
      </c>
      <c r="F73" s="1028" t="s">
        <v>472</v>
      </c>
      <c r="G73" s="294">
        <v>1</v>
      </c>
      <c r="H73" s="293" t="s">
        <v>210</v>
      </c>
      <c r="I73" s="293"/>
      <c r="J73" s="293"/>
      <c r="K73" s="293"/>
      <c r="L73" s="293"/>
      <c r="M73" s="293"/>
      <c r="N73" s="293"/>
      <c r="O73" s="293"/>
      <c r="P73" s="293"/>
      <c r="Q73" s="523">
        <v>9637</v>
      </c>
      <c r="R73" s="524">
        <v>0</v>
      </c>
      <c r="S73" s="524">
        <v>53</v>
      </c>
      <c r="T73" s="525">
        <v>452</v>
      </c>
      <c r="U73" s="375"/>
      <c r="V73" s="367"/>
      <c r="W73" s="367"/>
      <c r="X73" s="368"/>
      <c r="Y73" s="174">
        <f aca="true" t="shared" si="1" ref="Y73:Y85">SUM(Q73:X73)</f>
        <v>10142</v>
      </c>
      <c r="AC73" s="365"/>
      <c r="AL73" s="365"/>
    </row>
    <row r="74" spans="1:38" ht="29.25" customHeight="1" thickBot="1">
      <c r="A74" s="1020"/>
      <c r="B74" s="1006"/>
      <c r="C74" s="1286"/>
      <c r="D74" s="1016"/>
      <c r="E74" s="1034"/>
      <c r="F74" s="954"/>
      <c r="G74" s="957">
        <v>0</v>
      </c>
      <c r="H74" s="947" t="s">
        <v>211</v>
      </c>
      <c r="I74" s="1033" t="s">
        <v>325</v>
      </c>
      <c r="J74" s="953" t="s">
        <v>471</v>
      </c>
      <c r="K74" s="266">
        <v>1</v>
      </c>
      <c r="L74" s="246" t="s">
        <v>210</v>
      </c>
      <c r="M74" s="521"/>
      <c r="N74" s="318"/>
      <c r="O74" s="266"/>
      <c r="P74" s="246"/>
      <c r="Q74" s="526">
        <v>7337</v>
      </c>
      <c r="R74" s="527">
        <v>0</v>
      </c>
      <c r="S74" s="527">
        <v>224</v>
      </c>
      <c r="T74" s="528">
        <v>97</v>
      </c>
      <c r="U74" s="372"/>
      <c r="V74" s="370"/>
      <c r="W74" s="370"/>
      <c r="X74" s="371"/>
      <c r="Y74" s="174">
        <f t="shared" si="1"/>
        <v>7658</v>
      </c>
      <c r="AC74" s="365"/>
      <c r="AL74" s="365"/>
    </row>
    <row r="75" spans="1:38" ht="25.5">
      <c r="A75" s="1020"/>
      <c r="B75" s="1006"/>
      <c r="C75" s="1287"/>
      <c r="D75" s="1004"/>
      <c r="E75" s="1035"/>
      <c r="F75" s="955"/>
      <c r="G75" s="959"/>
      <c r="H75" s="949"/>
      <c r="I75" s="1035"/>
      <c r="J75" s="955"/>
      <c r="K75" s="269">
        <v>0</v>
      </c>
      <c r="L75" s="481" t="s">
        <v>211</v>
      </c>
      <c r="M75" s="1351" t="s">
        <v>71</v>
      </c>
      <c r="N75" s="953" t="s">
        <v>72</v>
      </c>
      <c r="O75" s="269">
        <v>1</v>
      </c>
      <c r="P75" s="296" t="s">
        <v>338</v>
      </c>
      <c r="Q75" s="132">
        <v>1209</v>
      </c>
      <c r="R75" s="133">
        <v>59</v>
      </c>
      <c r="S75" s="133">
        <v>0</v>
      </c>
      <c r="T75" s="195">
        <v>4</v>
      </c>
      <c r="U75" s="372"/>
      <c r="V75" s="370"/>
      <c r="W75" s="370"/>
      <c r="X75" s="371"/>
      <c r="Y75" s="174">
        <f t="shared" si="1"/>
        <v>1272</v>
      </c>
      <c r="AC75" s="365"/>
      <c r="AL75" s="365"/>
    </row>
    <row r="76" spans="1:38" ht="12.75">
      <c r="A76" s="1020"/>
      <c r="B76" s="1006"/>
      <c r="C76" s="1468" t="s">
        <v>76</v>
      </c>
      <c r="D76" s="1471" t="s">
        <v>77</v>
      </c>
      <c r="E76" s="1471"/>
      <c r="F76" s="1471"/>
      <c r="G76" s="1471"/>
      <c r="H76" s="1471"/>
      <c r="I76" s="1471"/>
      <c r="J76" s="1471"/>
      <c r="K76" s="1471"/>
      <c r="L76" s="1472"/>
      <c r="M76" s="1009"/>
      <c r="N76" s="954"/>
      <c r="O76" s="266">
        <v>2</v>
      </c>
      <c r="P76" s="428" t="s">
        <v>335</v>
      </c>
      <c r="Q76" s="200">
        <v>1265</v>
      </c>
      <c r="R76" s="201">
        <v>42</v>
      </c>
      <c r="S76" s="201">
        <v>0</v>
      </c>
      <c r="T76" s="191">
        <v>3</v>
      </c>
      <c r="U76" s="372"/>
      <c r="V76" s="370"/>
      <c r="W76" s="370"/>
      <c r="X76" s="371"/>
      <c r="Y76" s="174">
        <f t="shared" si="1"/>
        <v>1310</v>
      </c>
      <c r="AC76" s="365"/>
      <c r="AL76" s="365"/>
    </row>
    <row r="77" spans="1:25" ht="12.75">
      <c r="A77" s="1020"/>
      <c r="B77" s="1006"/>
      <c r="C77" s="1469"/>
      <c r="D77" s="1473"/>
      <c r="E77" s="1473"/>
      <c r="F77" s="1473"/>
      <c r="G77" s="1473"/>
      <c r="H77" s="1473"/>
      <c r="I77" s="1473"/>
      <c r="J77" s="1473"/>
      <c r="K77" s="1473"/>
      <c r="L77" s="1474"/>
      <c r="M77" s="1009"/>
      <c r="N77" s="954"/>
      <c r="O77" s="266">
        <v>3</v>
      </c>
      <c r="P77" s="428" t="s">
        <v>336</v>
      </c>
      <c r="Q77" s="200">
        <v>5</v>
      </c>
      <c r="R77" s="201">
        <v>0</v>
      </c>
      <c r="S77" s="201">
        <v>0</v>
      </c>
      <c r="T77" s="191">
        <v>0</v>
      </c>
      <c r="U77" s="372"/>
      <c r="V77" s="370"/>
      <c r="W77" s="370"/>
      <c r="X77" s="371"/>
      <c r="Y77" s="174">
        <f t="shared" si="1"/>
        <v>5</v>
      </c>
    </row>
    <row r="78" spans="1:25" ht="38.25">
      <c r="A78" s="1020"/>
      <c r="B78" s="1006"/>
      <c r="C78" s="1469"/>
      <c r="D78" s="1473"/>
      <c r="E78" s="1473"/>
      <c r="F78" s="1473"/>
      <c r="G78" s="1473"/>
      <c r="H78" s="1473"/>
      <c r="I78" s="1473"/>
      <c r="J78" s="1473"/>
      <c r="K78" s="1473"/>
      <c r="L78" s="1474"/>
      <c r="M78" s="1009"/>
      <c r="N78" s="954"/>
      <c r="O78" s="266">
        <v>4</v>
      </c>
      <c r="P78" s="428" t="s">
        <v>73</v>
      </c>
      <c r="Q78" s="200">
        <v>27</v>
      </c>
      <c r="R78" s="201">
        <v>0</v>
      </c>
      <c r="S78" s="201">
        <v>0</v>
      </c>
      <c r="T78" s="191">
        <v>19</v>
      </c>
      <c r="U78" s="372"/>
      <c r="V78" s="370"/>
      <c r="W78" s="370"/>
      <c r="X78" s="371"/>
      <c r="Y78" s="174">
        <f t="shared" si="1"/>
        <v>46</v>
      </c>
    </row>
    <row r="79" spans="1:25" ht="12.75">
      <c r="A79" s="1020"/>
      <c r="B79" s="1006"/>
      <c r="C79" s="1469"/>
      <c r="D79" s="1473"/>
      <c r="E79" s="1473"/>
      <c r="F79" s="1473"/>
      <c r="G79" s="1473"/>
      <c r="H79" s="1473"/>
      <c r="I79" s="1473"/>
      <c r="J79" s="1473"/>
      <c r="K79" s="1473"/>
      <c r="L79" s="1474"/>
      <c r="M79" s="1009"/>
      <c r="N79" s="954"/>
      <c r="O79" s="266">
        <v>5</v>
      </c>
      <c r="P79" s="428" t="s">
        <v>339</v>
      </c>
      <c r="Q79" s="200">
        <v>11</v>
      </c>
      <c r="R79" s="201">
        <v>1</v>
      </c>
      <c r="S79" s="201">
        <v>0</v>
      </c>
      <c r="T79" s="191">
        <v>2</v>
      </c>
      <c r="U79" s="372"/>
      <c r="V79" s="370"/>
      <c r="W79" s="370"/>
      <c r="X79" s="371"/>
      <c r="Y79" s="174">
        <f t="shared" si="1"/>
        <v>14</v>
      </c>
    </row>
    <row r="80" spans="1:38" ht="39" thickBot="1">
      <c r="A80" s="1020"/>
      <c r="B80" s="1006"/>
      <c r="C80" s="1470"/>
      <c r="D80" s="1475"/>
      <c r="E80" s="1475"/>
      <c r="F80" s="1475"/>
      <c r="G80" s="1475"/>
      <c r="H80" s="1475"/>
      <c r="I80" s="1475"/>
      <c r="J80" s="1475"/>
      <c r="K80" s="1475"/>
      <c r="L80" s="1476"/>
      <c r="M80" s="1009"/>
      <c r="N80" s="954"/>
      <c r="O80" s="266">
        <v>6</v>
      </c>
      <c r="P80" s="428" t="s">
        <v>337</v>
      </c>
      <c r="Q80" s="134">
        <v>272</v>
      </c>
      <c r="R80" s="135">
        <v>1</v>
      </c>
      <c r="S80" s="135">
        <v>0</v>
      </c>
      <c r="T80" s="136">
        <v>1</v>
      </c>
      <c r="U80" s="372"/>
      <c r="V80" s="370"/>
      <c r="W80" s="370"/>
      <c r="X80" s="371"/>
      <c r="Y80" s="174">
        <f t="shared" si="1"/>
        <v>274</v>
      </c>
      <c r="AC80" s="365"/>
      <c r="AL80" s="365"/>
    </row>
    <row r="81" spans="1:38" ht="16.5" customHeight="1" thickBot="1">
      <c r="A81" s="1020"/>
      <c r="B81" s="1006"/>
      <c r="C81" s="1005" t="s">
        <v>74</v>
      </c>
      <c r="D81" s="953" t="s">
        <v>75</v>
      </c>
      <c r="E81" s="1000" t="s">
        <v>203</v>
      </c>
      <c r="F81" s="953" t="s">
        <v>206</v>
      </c>
      <c r="G81" s="1188" t="s">
        <v>78</v>
      </c>
      <c r="H81" s="953" t="s">
        <v>410</v>
      </c>
      <c r="I81" s="953"/>
      <c r="J81" s="953"/>
      <c r="K81" s="953"/>
      <c r="L81" s="990"/>
      <c r="M81" s="1009"/>
      <c r="N81" s="954"/>
      <c r="O81" s="266">
        <v>7</v>
      </c>
      <c r="P81" s="428" t="s">
        <v>340</v>
      </c>
      <c r="Q81" s="181">
        <v>7650</v>
      </c>
      <c r="R81" s="182">
        <v>15</v>
      </c>
      <c r="S81" s="182">
        <v>0</v>
      </c>
      <c r="T81" s="183">
        <v>2360</v>
      </c>
      <c r="U81" s="372"/>
      <c r="V81" s="370"/>
      <c r="W81" s="370"/>
      <c r="X81" s="371"/>
      <c r="Y81" s="174">
        <f t="shared" si="1"/>
        <v>10025</v>
      </c>
      <c r="AC81" s="365"/>
      <c r="AF81" s="365"/>
      <c r="AL81" s="365"/>
    </row>
    <row r="82" spans="1:38" ht="16.5" customHeight="1" thickBot="1">
      <c r="A82" s="1020"/>
      <c r="B82" s="1006"/>
      <c r="C82" s="1286"/>
      <c r="D82" s="954"/>
      <c r="E82" s="1001"/>
      <c r="F82" s="954"/>
      <c r="G82" s="1189"/>
      <c r="H82" s="954"/>
      <c r="I82" s="954"/>
      <c r="J82" s="954"/>
      <c r="K82" s="954"/>
      <c r="L82" s="991"/>
      <c r="M82" s="1009"/>
      <c r="N82" s="954"/>
      <c r="O82" s="266">
        <v>8</v>
      </c>
      <c r="P82" s="428" t="s">
        <v>268</v>
      </c>
      <c r="Q82" s="349">
        <v>7</v>
      </c>
      <c r="R82" s="355">
        <v>2</v>
      </c>
      <c r="S82" s="355">
        <v>0</v>
      </c>
      <c r="T82" s="356">
        <v>6</v>
      </c>
      <c r="U82" s="372"/>
      <c r="V82" s="370"/>
      <c r="W82" s="370"/>
      <c r="X82" s="371"/>
      <c r="Y82" s="174">
        <f t="shared" si="1"/>
        <v>15</v>
      </c>
      <c r="AC82" s="365"/>
      <c r="AF82" s="365"/>
      <c r="AL82" s="365"/>
    </row>
    <row r="83" spans="1:38" ht="26.25" customHeight="1" thickBot="1">
      <c r="A83" s="1020"/>
      <c r="B83" s="1006"/>
      <c r="C83" s="1286"/>
      <c r="D83" s="954"/>
      <c r="E83" s="1001"/>
      <c r="F83" s="954"/>
      <c r="G83" s="1190"/>
      <c r="H83" s="955"/>
      <c r="I83" s="955"/>
      <c r="J83" s="955"/>
      <c r="K83" s="955"/>
      <c r="L83" s="992"/>
      <c r="M83" s="1010"/>
      <c r="N83" s="955"/>
      <c r="O83" s="266" t="s">
        <v>713</v>
      </c>
      <c r="P83" s="428" t="s">
        <v>6</v>
      </c>
      <c r="Q83" s="153">
        <v>10187</v>
      </c>
      <c r="R83" s="148">
        <v>263</v>
      </c>
      <c r="S83" s="148">
        <v>0</v>
      </c>
      <c r="T83" s="151">
        <v>2408</v>
      </c>
      <c r="U83" s="372"/>
      <c r="V83" s="370"/>
      <c r="W83" s="370"/>
      <c r="X83" s="371"/>
      <c r="Y83" s="174">
        <f t="shared" si="1"/>
        <v>12858</v>
      </c>
      <c r="AC83" s="365"/>
      <c r="AF83" s="365"/>
      <c r="AL83" s="365"/>
    </row>
    <row r="84" spans="1:25" ht="26.25" customHeight="1" thickBot="1">
      <c r="A84" s="1020"/>
      <c r="B84" s="1006"/>
      <c r="C84" s="1287"/>
      <c r="D84" s="955"/>
      <c r="E84" s="1002"/>
      <c r="F84" s="955"/>
      <c r="G84" s="522">
        <v>1</v>
      </c>
      <c r="H84" s="246" t="s">
        <v>79</v>
      </c>
      <c r="I84" s="319"/>
      <c r="J84" s="319"/>
      <c r="K84" s="319"/>
      <c r="L84" s="319"/>
      <c r="M84" s="345"/>
      <c r="N84" s="270"/>
      <c r="O84" s="266"/>
      <c r="P84" s="428"/>
      <c r="Q84" s="526">
        <v>239</v>
      </c>
      <c r="R84" s="527">
        <v>20</v>
      </c>
      <c r="S84" s="527">
        <v>0</v>
      </c>
      <c r="T84" s="528">
        <v>0</v>
      </c>
      <c r="U84" s="372"/>
      <c r="V84" s="370"/>
      <c r="W84" s="370"/>
      <c r="X84" s="371"/>
      <c r="Y84" s="174">
        <f t="shared" si="1"/>
        <v>259</v>
      </c>
    </row>
    <row r="85" spans="1:38" ht="26.25" customHeight="1" thickBot="1">
      <c r="A85" s="1021"/>
      <c r="B85" s="1022"/>
      <c r="C85" s="309" t="s">
        <v>713</v>
      </c>
      <c r="D85" s="310" t="s">
        <v>218</v>
      </c>
      <c r="E85" s="696"/>
      <c r="F85" s="697"/>
      <c r="G85" s="309"/>
      <c r="H85" s="310"/>
      <c r="I85" s="712"/>
      <c r="J85" s="713"/>
      <c r="K85" s="309"/>
      <c r="L85" s="310"/>
      <c r="M85" s="712"/>
      <c r="N85" s="697"/>
      <c r="O85" s="309"/>
      <c r="P85" s="698"/>
      <c r="Q85" s="692"/>
      <c r="R85" s="693"/>
      <c r="S85" s="693"/>
      <c r="T85" s="700"/>
      <c r="U85" s="424">
        <v>15803</v>
      </c>
      <c r="V85" s="361">
        <v>313</v>
      </c>
      <c r="W85" s="361">
        <v>4</v>
      </c>
      <c r="X85" s="360">
        <v>26457</v>
      </c>
      <c r="Y85" s="174">
        <f t="shared" si="1"/>
        <v>42577</v>
      </c>
      <c r="AG85" s="365"/>
      <c r="AH85" s="365"/>
      <c r="AJ85" s="365"/>
      <c r="AL85" s="365"/>
    </row>
    <row r="86" spans="17:25" ht="12.75">
      <c r="Q86" s="174">
        <f aca="true" t="shared" si="2" ref="Q86:Y86">SUM(Q73:Q85)</f>
        <v>37846</v>
      </c>
      <c r="R86" s="174">
        <f t="shared" si="2"/>
        <v>403</v>
      </c>
      <c r="S86" s="174">
        <f t="shared" si="2"/>
        <v>277</v>
      </c>
      <c r="T86" s="174">
        <f t="shared" si="2"/>
        <v>5352</v>
      </c>
      <c r="U86" s="174">
        <f t="shared" si="2"/>
        <v>15803</v>
      </c>
      <c r="V86" s="174">
        <f t="shared" si="2"/>
        <v>313</v>
      </c>
      <c r="W86" s="174">
        <f t="shared" si="2"/>
        <v>4</v>
      </c>
      <c r="X86" s="174">
        <f t="shared" si="2"/>
        <v>26457</v>
      </c>
      <c r="Y86" s="174">
        <f t="shared" si="2"/>
        <v>86455</v>
      </c>
    </row>
    <row r="87" spans="28:38" ht="12.75">
      <c r="AB87" s="365"/>
      <c r="AC87" s="365"/>
      <c r="AE87" s="365"/>
      <c r="AF87" s="365"/>
      <c r="AG87" s="365"/>
      <c r="AH87" s="365"/>
      <c r="AI87" s="365"/>
      <c r="AJ87" s="365"/>
      <c r="AK87" s="365"/>
      <c r="AL87" s="365"/>
    </row>
  </sheetData>
  <sheetProtection/>
  <mergeCells count="105">
    <mergeCell ref="A39:A51"/>
    <mergeCell ref="M41:M49"/>
    <mergeCell ref="N41:N49"/>
    <mergeCell ref="G47:G49"/>
    <mergeCell ref="H47:L49"/>
    <mergeCell ref="G40:G41"/>
    <mergeCell ref="H40:H41"/>
    <mergeCell ref="C47:C50"/>
    <mergeCell ref="D47:D50"/>
    <mergeCell ref="B39:B51"/>
    <mergeCell ref="U51:X51"/>
    <mergeCell ref="Q45:T45"/>
    <mergeCell ref="U39:X49"/>
    <mergeCell ref="Q42:T42"/>
    <mergeCell ref="Q46:T46"/>
    <mergeCell ref="Q48:T48"/>
    <mergeCell ref="Q50:T50"/>
    <mergeCell ref="Q43:T43"/>
    <mergeCell ref="Q39:T40"/>
    <mergeCell ref="Q41:T41"/>
    <mergeCell ref="C42:C46"/>
    <mergeCell ref="D42:L46"/>
    <mergeCell ref="C39:C41"/>
    <mergeCell ref="D39:D41"/>
    <mergeCell ref="E39:E41"/>
    <mergeCell ref="F39:F41"/>
    <mergeCell ref="Q44:T44"/>
    <mergeCell ref="Q47:T47"/>
    <mergeCell ref="Q49:T49"/>
    <mergeCell ref="Q51:T51"/>
    <mergeCell ref="R14:R15"/>
    <mergeCell ref="T35:U35"/>
    <mergeCell ref="Q19:X19"/>
    <mergeCell ref="Q20:X20"/>
    <mergeCell ref="Q21:V21"/>
    <mergeCell ref="Q22:V22"/>
    <mergeCell ref="W22:W38"/>
    <mergeCell ref="X22:X38"/>
    <mergeCell ref="S29:U29"/>
    <mergeCell ref="R30:R38"/>
    <mergeCell ref="Q23:V23"/>
    <mergeCell ref="R28:U28"/>
    <mergeCell ref="T34:U34"/>
    <mergeCell ref="T36:U36"/>
    <mergeCell ref="V26:V38"/>
    <mergeCell ref="R27:U27"/>
    <mergeCell ref="S30:U30"/>
    <mergeCell ref="S31:U31"/>
    <mergeCell ref="S32:U32"/>
    <mergeCell ref="T33:U33"/>
    <mergeCell ref="S34:S38"/>
    <mergeCell ref="T69:U69"/>
    <mergeCell ref="T70:U70"/>
    <mergeCell ref="S68:S72"/>
    <mergeCell ref="T68:U68"/>
    <mergeCell ref="Q54:X54"/>
    <mergeCell ref="W56:W72"/>
    <mergeCell ref="X56:X72"/>
    <mergeCell ref="Q55:V55"/>
    <mergeCell ref="S64:U64"/>
    <mergeCell ref="S65:U65"/>
    <mergeCell ref="S66:U66"/>
    <mergeCell ref="T67:U67"/>
    <mergeCell ref="Q53:X53"/>
    <mergeCell ref="R7:R12"/>
    <mergeCell ref="A73:A85"/>
    <mergeCell ref="B73:B85"/>
    <mergeCell ref="R61:U61"/>
    <mergeCell ref="R62:U62"/>
    <mergeCell ref="S63:U63"/>
    <mergeCell ref="R64:R72"/>
    <mergeCell ref="V60:V72"/>
    <mergeCell ref="R59:U59"/>
    <mergeCell ref="Q60:Q72"/>
    <mergeCell ref="R60:U60"/>
    <mergeCell ref="S6:S16"/>
    <mergeCell ref="Q57:V57"/>
    <mergeCell ref="Q24:V24"/>
    <mergeCell ref="R25:U25"/>
    <mergeCell ref="Q26:Q38"/>
    <mergeCell ref="R26:U26"/>
    <mergeCell ref="E47:E50"/>
    <mergeCell ref="F47:F50"/>
    <mergeCell ref="I40:I41"/>
    <mergeCell ref="J40:J41"/>
    <mergeCell ref="Q56:V56"/>
    <mergeCell ref="Q58:V58"/>
    <mergeCell ref="N75:N83"/>
    <mergeCell ref="C76:C80"/>
    <mergeCell ref="D76:L80"/>
    <mergeCell ref="C81:C84"/>
    <mergeCell ref="D81:D84"/>
    <mergeCell ref="E81:E84"/>
    <mergeCell ref="F81:F84"/>
    <mergeCell ref="G81:G83"/>
    <mergeCell ref="H81:L83"/>
    <mergeCell ref="C73:C75"/>
    <mergeCell ref="D73:D75"/>
    <mergeCell ref="E73:E75"/>
    <mergeCell ref="F73:F75"/>
    <mergeCell ref="G74:G75"/>
    <mergeCell ref="H74:H75"/>
    <mergeCell ref="I74:I75"/>
    <mergeCell ref="J74:J75"/>
    <mergeCell ref="M75:M83"/>
  </mergeCells>
  <printOptions horizontalCentered="1" verticalCentered="1"/>
  <pageMargins left="0" right="0" top="0" bottom="0" header="0" footer="0"/>
  <pageSetup fitToHeight="2" horizontalDpi="600" verticalDpi="600" orientation="landscape" paperSize="9" scale="64" r:id="rId1"/>
  <rowBreaks count="1" manualBreakCount="1">
    <brk id="52" max="23" man="1"/>
  </rowBreaks>
</worksheet>
</file>

<file path=xl/worksheets/sheet14.xml><?xml version="1.0" encoding="utf-8"?>
<worksheet xmlns="http://schemas.openxmlformats.org/spreadsheetml/2006/main" xmlns:r="http://schemas.openxmlformats.org/officeDocument/2006/relationships">
  <dimension ref="A1:CN61"/>
  <sheetViews>
    <sheetView zoomScaleSheetLayoutView="75" zoomScalePageLayoutView="0" workbookViewId="0" topLeftCell="A1">
      <selection activeCell="A1" sqref="A1"/>
    </sheetView>
  </sheetViews>
  <sheetFormatPr defaultColWidth="9.140625" defaultRowHeight="12.75"/>
  <cols>
    <col min="1" max="1" width="4.00390625" style="53" customWidth="1"/>
    <col min="2" max="2" width="3.57421875" style="53" customWidth="1"/>
    <col min="3" max="3" width="3.28125" style="53" customWidth="1"/>
    <col min="4" max="4" width="5.8515625" style="53" customWidth="1"/>
    <col min="5" max="5" width="3.00390625" style="53" customWidth="1"/>
    <col min="6" max="6" width="4.28125" style="53" customWidth="1"/>
    <col min="7" max="7" width="3.8515625" style="53" customWidth="1"/>
    <col min="8" max="8" width="19.8515625" style="53" customWidth="1"/>
    <col min="9" max="12" width="13.28125" style="53" customWidth="1"/>
    <col min="13" max="15" width="13.28125" style="122" customWidth="1"/>
    <col min="16" max="16" width="13.28125" style="93" customWidth="1"/>
    <col min="17" max="92" width="9.140625" style="93" customWidth="1"/>
    <col min="93" max="16384" width="9.140625" style="53" customWidth="1"/>
  </cols>
  <sheetData>
    <row r="1" spans="1:92" ht="12.75">
      <c r="A1" s="53" t="s">
        <v>400</v>
      </c>
      <c r="I1" s="123"/>
      <c r="J1" s="123"/>
      <c r="K1" s="123"/>
      <c r="L1" s="12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2.75">
      <c r="A2" s="47" t="s">
        <v>594</v>
      </c>
      <c r="B2" s="47"/>
      <c r="C2" s="47"/>
      <c r="D2" s="47"/>
      <c r="E2" s="47" t="s">
        <v>146</v>
      </c>
      <c r="I2" s="123"/>
      <c r="J2" s="123"/>
      <c r="K2" s="123"/>
      <c r="L2" s="12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9:92" ht="12.75">
      <c r="I3" s="123"/>
      <c r="J3" s="123"/>
      <c r="K3" s="123"/>
      <c r="L3" s="12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row>
    <row r="4" spans="3:92" ht="12.75">
      <c r="C4" s="100"/>
      <c r="I4" s="9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row>
    <row r="5" spans="1:92" ht="12.75">
      <c r="A5" s="54">
        <v>-1</v>
      </c>
      <c r="B5" s="54"/>
      <c r="C5" s="54" t="s">
        <v>269</v>
      </c>
      <c r="I5" s="417">
        <f>SUM(M59:P59)</f>
        <v>42577</v>
      </c>
      <c r="J5" s="417">
        <f>I5</f>
        <v>42577</v>
      </c>
      <c r="K5" s="417">
        <f>J5</f>
        <v>42577</v>
      </c>
      <c r="L5" s="39"/>
      <c r="M5" s="39"/>
      <c r="N5" s="39"/>
      <c r="O5" s="39"/>
      <c r="P5" s="39"/>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row>
    <row r="6" spans="1:92" ht="12.75">
      <c r="A6" s="106" t="s">
        <v>621</v>
      </c>
      <c r="B6" s="429"/>
      <c r="C6" s="543" t="s">
        <v>622</v>
      </c>
      <c r="D6" s="90"/>
      <c r="I6" s="128">
        <f>SUM(I56:L57)</f>
        <v>22179</v>
      </c>
      <c r="J6" s="128">
        <f>SUM(I6:I6)</f>
        <v>22179</v>
      </c>
      <c r="K6" s="960">
        <f>SUM(J6:J8)</f>
        <v>43878</v>
      </c>
      <c r="L6" s="39"/>
      <c r="M6" s="39"/>
      <c r="N6" s="39"/>
      <c r="O6" s="39"/>
      <c r="P6" s="39"/>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row>
    <row r="7" spans="1:92" ht="12.75">
      <c r="A7" s="99" t="s">
        <v>120</v>
      </c>
      <c r="B7" s="429"/>
      <c r="C7" s="90" t="s">
        <v>623</v>
      </c>
      <c r="D7" s="90"/>
      <c r="I7" s="222">
        <f>SUM(I58:L58)</f>
        <v>0</v>
      </c>
      <c r="J7" s="222">
        <f>I7</f>
        <v>0</v>
      </c>
      <c r="K7" s="961"/>
      <c r="L7" s="39"/>
      <c r="M7" s="39"/>
      <c r="N7" s="39"/>
      <c r="O7" s="39"/>
      <c r="P7" s="39"/>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row>
    <row r="8" spans="1:23" s="123" customFormat="1" ht="12.75">
      <c r="A8" s="420" t="s">
        <v>713</v>
      </c>
      <c r="C8" s="420" t="s">
        <v>212</v>
      </c>
      <c r="D8" s="54"/>
      <c r="I8" s="487">
        <f>SUM(I59:L59)</f>
        <v>21699</v>
      </c>
      <c r="J8" s="487">
        <f>I8</f>
        <v>21699</v>
      </c>
      <c r="K8" s="962"/>
      <c r="L8" s="39"/>
      <c r="M8" s="39"/>
      <c r="N8" s="39"/>
      <c r="O8" s="39"/>
      <c r="P8" s="39"/>
      <c r="Q8" s="53"/>
      <c r="R8" s="53"/>
      <c r="S8" s="53"/>
      <c r="T8" s="53"/>
      <c r="U8" s="53"/>
      <c r="V8" s="53"/>
      <c r="W8" s="53"/>
    </row>
    <row r="9" spans="1:92" ht="13.5" thickBot="1">
      <c r="A9" s="420"/>
      <c r="C9" s="420"/>
      <c r="D9" s="47"/>
      <c r="I9" s="139"/>
      <c r="J9" s="39"/>
      <c r="K9" s="691">
        <f>SUM(K5:K8)</f>
        <v>86455</v>
      </c>
      <c r="L9" s="39"/>
      <c r="M9" s="39"/>
      <c r="N9" s="39"/>
      <c r="O9" s="3"/>
      <c r="Q9" s="53"/>
      <c r="R9" s="53"/>
      <c r="S9" s="53"/>
      <c r="T9" s="53"/>
      <c r="U9" s="53"/>
      <c r="V9" s="53"/>
      <c r="W9" s="53"/>
      <c r="CI9" s="53"/>
      <c r="CJ9" s="53"/>
      <c r="CK9" s="53"/>
      <c r="CL9" s="53"/>
      <c r="CM9" s="53"/>
      <c r="CN9" s="53"/>
    </row>
    <row r="10" ht="14.25" thickBot="1" thickTop="1"/>
    <row r="11" spans="1:16" ht="12.75">
      <c r="A11" s="53" t="s">
        <v>400</v>
      </c>
      <c r="I11" s="972" t="s">
        <v>302</v>
      </c>
      <c r="J11" s="973"/>
      <c r="K11" s="973"/>
      <c r="L11" s="973"/>
      <c r="M11" s="973"/>
      <c r="N11" s="973"/>
      <c r="O11" s="973"/>
      <c r="P11" s="974"/>
    </row>
    <row r="12" spans="9:16" ht="12.75">
      <c r="I12" s="975" t="s">
        <v>710</v>
      </c>
      <c r="J12" s="976"/>
      <c r="K12" s="976"/>
      <c r="L12" s="976"/>
      <c r="M12" s="976"/>
      <c r="N12" s="976"/>
      <c r="O12" s="976"/>
      <c r="P12" s="977"/>
    </row>
    <row r="13" spans="9:16" ht="12.75">
      <c r="I13" s="978" t="s">
        <v>599</v>
      </c>
      <c r="J13" s="979"/>
      <c r="K13" s="979"/>
      <c r="L13" s="979"/>
      <c r="M13" s="979"/>
      <c r="N13" s="980"/>
      <c r="O13" s="328" t="s">
        <v>713</v>
      </c>
      <c r="P13" s="329" t="s">
        <v>492</v>
      </c>
    </row>
    <row r="14" spans="9:16" ht="12.75">
      <c r="I14" s="981" t="s">
        <v>408</v>
      </c>
      <c r="J14" s="982"/>
      <c r="K14" s="982"/>
      <c r="L14" s="982"/>
      <c r="M14" s="982"/>
      <c r="N14" s="983"/>
      <c r="O14" s="1036" t="s">
        <v>212</v>
      </c>
      <c r="P14" s="1279" t="s">
        <v>409</v>
      </c>
    </row>
    <row r="15" spans="9:16" ht="12.75">
      <c r="I15" s="1280" t="s">
        <v>488</v>
      </c>
      <c r="J15" s="1281"/>
      <c r="K15" s="1281"/>
      <c r="L15" s="1281"/>
      <c r="M15" s="1281"/>
      <c r="N15" s="1296"/>
      <c r="O15" s="1036"/>
      <c r="P15" s="1279"/>
    </row>
    <row r="16" spans="9:16" ht="12.75" customHeight="1">
      <c r="I16" s="1282" t="s">
        <v>489</v>
      </c>
      <c r="J16" s="906"/>
      <c r="K16" s="906"/>
      <c r="L16" s="906"/>
      <c r="M16" s="906"/>
      <c r="N16" s="1288"/>
      <c r="O16" s="1036"/>
      <c r="P16" s="1279"/>
    </row>
    <row r="17" spans="9:16" ht="12.75">
      <c r="I17" s="327">
        <v>1</v>
      </c>
      <c r="J17" s="1289">
        <v>2</v>
      </c>
      <c r="K17" s="979"/>
      <c r="L17" s="979"/>
      <c r="M17" s="980"/>
      <c r="N17" s="342" t="s">
        <v>713</v>
      </c>
      <c r="O17" s="1036"/>
      <c r="P17" s="1279"/>
    </row>
    <row r="18" spans="9:16" ht="12.75">
      <c r="I18" s="1049" t="s">
        <v>210</v>
      </c>
      <c r="J18" s="968" t="s">
        <v>211</v>
      </c>
      <c r="K18" s="946"/>
      <c r="L18" s="946"/>
      <c r="M18" s="969"/>
      <c r="N18" s="1060" t="s">
        <v>218</v>
      </c>
      <c r="O18" s="1036"/>
      <c r="P18" s="1279"/>
    </row>
    <row r="19" spans="9:16" ht="12.75">
      <c r="I19" s="1049"/>
      <c r="J19" s="1293" t="s">
        <v>490</v>
      </c>
      <c r="K19" s="1294"/>
      <c r="L19" s="1294"/>
      <c r="M19" s="1295"/>
      <c r="N19" s="1060"/>
      <c r="O19" s="1036"/>
      <c r="P19" s="1279"/>
    </row>
    <row r="20" spans="9:16" ht="12.75">
      <c r="I20" s="1049"/>
      <c r="J20" s="905" t="s">
        <v>491</v>
      </c>
      <c r="K20" s="906"/>
      <c r="L20" s="906"/>
      <c r="M20" s="1288"/>
      <c r="N20" s="1060"/>
      <c r="O20" s="1036"/>
      <c r="P20" s="1279"/>
    </row>
    <row r="21" spans="9:16" ht="12.75">
      <c r="I21" s="1049"/>
      <c r="J21" s="330">
        <v>1</v>
      </c>
      <c r="K21" s="979">
        <v>2</v>
      </c>
      <c r="L21" s="979"/>
      <c r="M21" s="980"/>
      <c r="N21" s="1060"/>
      <c r="O21" s="1036"/>
      <c r="P21" s="1279"/>
    </row>
    <row r="22" spans="9:16" ht="12.75" customHeight="1">
      <c r="I22" s="1049"/>
      <c r="J22" s="1060" t="s">
        <v>210</v>
      </c>
      <c r="K22" s="968" t="s">
        <v>211</v>
      </c>
      <c r="L22" s="946"/>
      <c r="M22" s="969"/>
      <c r="N22" s="1060"/>
      <c r="O22" s="1036"/>
      <c r="P22" s="1279"/>
    </row>
    <row r="23" spans="9:16" ht="12.75">
      <c r="I23" s="1049"/>
      <c r="J23" s="1060"/>
      <c r="K23" s="1293" t="s">
        <v>523</v>
      </c>
      <c r="L23" s="1294"/>
      <c r="M23" s="1295"/>
      <c r="N23" s="1060"/>
      <c r="O23" s="1036"/>
      <c r="P23" s="1279"/>
    </row>
    <row r="24" spans="9:16" ht="12.75">
      <c r="I24" s="1049"/>
      <c r="J24" s="1060"/>
      <c r="K24" s="905" t="s">
        <v>524</v>
      </c>
      <c r="L24" s="906"/>
      <c r="M24" s="1288"/>
      <c r="N24" s="1060"/>
      <c r="O24" s="1036"/>
      <c r="P24" s="1279"/>
    </row>
    <row r="25" spans="9:16" ht="12.75">
      <c r="I25" s="1049"/>
      <c r="J25" s="1060"/>
      <c r="K25" s="330">
        <v>1</v>
      </c>
      <c r="L25" s="1289">
        <v>2</v>
      </c>
      <c r="M25" s="980"/>
      <c r="N25" s="1060"/>
      <c r="O25" s="1036"/>
      <c r="P25" s="1279"/>
    </row>
    <row r="26" spans="9:16" ht="12.75" customHeight="1">
      <c r="I26" s="1049"/>
      <c r="J26" s="1060"/>
      <c r="K26" s="1060" t="s">
        <v>210</v>
      </c>
      <c r="L26" s="968" t="s">
        <v>211</v>
      </c>
      <c r="M26" s="969"/>
      <c r="N26" s="1060"/>
      <c r="O26" s="1036"/>
      <c r="P26" s="1279"/>
    </row>
    <row r="27" spans="9:16" ht="12.75">
      <c r="I27" s="1049"/>
      <c r="J27" s="1060"/>
      <c r="K27" s="1060"/>
      <c r="L27" s="1293" t="s">
        <v>607</v>
      </c>
      <c r="M27" s="1295"/>
      <c r="N27" s="1060"/>
      <c r="O27" s="1036"/>
      <c r="P27" s="1279"/>
    </row>
    <row r="28" spans="9:16" ht="24.75" customHeight="1">
      <c r="I28" s="1049"/>
      <c r="J28" s="1060"/>
      <c r="K28" s="1060"/>
      <c r="L28" s="905" t="s">
        <v>544</v>
      </c>
      <c r="M28" s="1288"/>
      <c r="N28" s="1060"/>
      <c r="O28" s="1036"/>
      <c r="P28" s="1279"/>
    </row>
    <row r="29" spans="9:16" ht="12.75">
      <c r="I29" s="1049"/>
      <c r="J29" s="1060"/>
      <c r="K29" s="1060"/>
      <c r="L29" s="330">
        <v>1</v>
      </c>
      <c r="M29" s="325">
        <v>2</v>
      </c>
      <c r="N29" s="1060"/>
      <c r="O29" s="1036"/>
      <c r="P29" s="1279"/>
    </row>
    <row r="30" spans="9:16" ht="12.75" customHeight="1" thickBot="1">
      <c r="I30" s="1050"/>
      <c r="J30" s="1061"/>
      <c r="K30" s="1061"/>
      <c r="L30" s="219" t="s">
        <v>210</v>
      </c>
      <c r="M30" s="341" t="s">
        <v>211</v>
      </c>
      <c r="N30" s="1061"/>
      <c r="O30" s="1036"/>
      <c r="P30" s="1279"/>
    </row>
    <row r="31" spans="1:16" ht="29.25" customHeight="1">
      <c r="A31" s="1019" t="s">
        <v>611</v>
      </c>
      <c r="B31" s="1011" t="s">
        <v>612</v>
      </c>
      <c r="C31" s="1023" t="s">
        <v>613</v>
      </c>
      <c r="D31" s="1450" t="s">
        <v>614</v>
      </c>
      <c r="E31" s="1027" t="s">
        <v>615</v>
      </c>
      <c r="F31" s="1028" t="s">
        <v>616</v>
      </c>
      <c r="G31" s="419">
        <v>0</v>
      </c>
      <c r="H31" s="427" t="s">
        <v>618</v>
      </c>
      <c r="I31" s="1451" t="s">
        <v>611</v>
      </c>
      <c r="J31" s="1452"/>
      <c r="K31" s="1452"/>
      <c r="L31" s="1453"/>
      <c r="M31" s="1075"/>
      <c r="N31" s="538"/>
      <c r="O31" s="538"/>
      <c r="P31" s="539"/>
    </row>
    <row r="32" spans="1:16" ht="29.25" customHeight="1" thickBot="1">
      <c r="A32" s="1020"/>
      <c r="B32" s="1006"/>
      <c r="C32" s="1286"/>
      <c r="D32" s="1016"/>
      <c r="E32" s="951"/>
      <c r="F32" s="954"/>
      <c r="G32" s="422" t="s">
        <v>624</v>
      </c>
      <c r="H32" s="428" t="s">
        <v>617</v>
      </c>
      <c r="I32" s="1493" t="s">
        <v>619</v>
      </c>
      <c r="J32" s="1494"/>
      <c r="K32" s="1494"/>
      <c r="L32" s="1495"/>
      <c r="M32" s="1068"/>
      <c r="N32" s="540"/>
      <c r="O32" s="540"/>
      <c r="P32" s="541"/>
    </row>
    <row r="33" spans="1:16" ht="29.25" customHeight="1" thickBot="1">
      <c r="A33" s="1020"/>
      <c r="B33" s="1006"/>
      <c r="C33" s="1287"/>
      <c r="D33" s="1004"/>
      <c r="E33" s="952"/>
      <c r="F33" s="955"/>
      <c r="G33" s="493" t="s">
        <v>713</v>
      </c>
      <c r="H33" s="537" t="s">
        <v>212</v>
      </c>
      <c r="I33" s="1496" t="s">
        <v>620</v>
      </c>
      <c r="J33" s="1497"/>
      <c r="K33" s="1497"/>
      <c r="L33" s="1498"/>
      <c r="M33" s="1068"/>
      <c r="N33" s="540"/>
      <c r="O33" s="540"/>
      <c r="P33" s="541"/>
    </row>
    <row r="34" spans="1:16" ht="29.25" customHeight="1" thickBot="1">
      <c r="A34" s="1021"/>
      <c r="B34" s="1022"/>
      <c r="C34" s="287" t="s">
        <v>713</v>
      </c>
      <c r="D34" s="1491" t="s">
        <v>593</v>
      </c>
      <c r="E34" s="1491"/>
      <c r="F34" s="1491"/>
      <c r="G34" s="1491"/>
      <c r="H34" s="1492"/>
      <c r="I34" s="1038" t="s">
        <v>212</v>
      </c>
      <c r="J34" s="1039"/>
      <c r="K34" s="1039"/>
      <c r="L34" s="1299"/>
      <c r="M34" s="1290">
        <v>-1</v>
      </c>
      <c r="N34" s="1291"/>
      <c r="O34" s="1291"/>
      <c r="P34" s="1292"/>
    </row>
    <row r="35" ht="13.5" thickBot="1"/>
    <row r="36" spans="1:16" ht="12.75">
      <c r="A36" s="53" t="s">
        <v>400</v>
      </c>
      <c r="I36" s="972" t="s">
        <v>302</v>
      </c>
      <c r="J36" s="973"/>
      <c r="K36" s="973"/>
      <c r="L36" s="973"/>
      <c r="M36" s="973"/>
      <c r="N36" s="973"/>
      <c r="O36" s="973"/>
      <c r="P36" s="974"/>
    </row>
    <row r="37" spans="9:16" ht="12.75">
      <c r="I37" s="975" t="s">
        <v>710</v>
      </c>
      <c r="J37" s="976"/>
      <c r="K37" s="976"/>
      <c r="L37" s="976"/>
      <c r="M37" s="976"/>
      <c r="N37" s="976"/>
      <c r="O37" s="976"/>
      <c r="P37" s="977"/>
    </row>
    <row r="38" spans="9:16" ht="12.75">
      <c r="I38" s="978" t="s">
        <v>599</v>
      </c>
      <c r="J38" s="979"/>
      <c r="K38" s="979"/>
      <c r="L38" s="979"/>
      <c r="M38" s="979"/>
      <c r="N38" s="980"/>
      <c r="O38" s="328" t="s">
        <v>713</v>
      </c>
      <c r="P38" s="329" t="s">
        <v>492</v>
      </c>
    </row>
    <row r="39" spans="9:16" ht="12.75">
      <c r="I39" s="981" t="s">
        <v>408</v>
      </c>
      <c r="J39" s="982"/>
      <c r="K39" s="982"/>
      <c r="L39" s="982"/>
      <c r="M39" s="982"/>
      <c r="N39" s="983"/>
      <c r="O39" s="1036" t="s">
        <v>212</v>
      </c>
      <c r="P39" s="1279" t="s">
        <v>409</v>
      </c>
    </row>
    <row r="40" spans="9:16" ht="12.75">
      <c r="I40" s="1280" t="s">
        <v>488</v>
      </c>
      <c r="J40" s="1281"/>
      <c r="K40" s="1281"/>
      <c r="L40" s="1281"/>
      <c r="M40" s="1281"/>
      <c r="N40" s="1296"/>
      <c r="O40" s="1036"/>
      <c r="P40" s="1279"/>
    </row>
    <row r="41" spans="9:16" ht="12.75" customHeight="1">
      <c r="I41" s="1282" t="s">
        <v>489</v>
      </c>
      <c r="J41" s="906"/>
      <c r="K41" s="906"/>
      <c r="L41" s="906"/>
      <c r="M41" s="906"/>
      <c r="N41" s="1288"/>
      <c r="O41" s="1036"/>
      <c r="P41" s="1279"/>
    </row>
    <row r="42" spans="9:16" ht="12.75">
      <c r="I42" s="327">
        <v>1</v>
      </c>
      <c r="J42" s="1289">
        <v>2</v>
      </c>
      <c r="K42" s="979"/>
      <c r="L42" s="979"/>
      <c r="M42" s="980"/>
      <c r="N42" s="342" t="s">
        <v>713</v>
      </c>
      <c r="O42" s="1036"/>
      <c r="P42" s="1279"/>
    </row>
    <row r="43" spans="9:16" ht="12.75">
      <c r="I43" s="1049" t="s">
        <v>210</v>
      </c>
      <c r="J43" s="968" t="s">
        <v>211</v>
      </c>
      <c r="K43" s="946"/>
      <c r="L43" s="946"/>
      <c r="M43" s="969"/>
      <c r="N43" s="1060" t="s">
        <v>218</v>
      </c>
      <c r="O43" s="1036"/>
      <c r="P43" s="1279"/>
    </row>
    <row r="44" spans="9:16" ht="12.75">
      <c r="I44" s="1049"/>
      <c r="J44" s="1293" t="s">
        <v>490</v>
      </c>
      <c r="K44" s="1294"/>
      <c r="L44" s="1294"/>
      <c r="M44" s="1295"/>
      <c r="N44" s="1060"/>
      <c r="O44" s="1036"/>
      <c r="P44" s="1279"/>
    </row>
    <row r="45" spans="9:16" ht="12.75">
      <c r="I45" s="1049"/>
      <c r="J45" s="905" t="s">
        <v>491</v>
      </c>
      <c r="K45" s="906"/>
      <c r="L45" s="906"/>
      <c r="M45" s="1288"/>
      <c r="N45" s="1060"/>
      <c r="O45" s="1036"/>
      <c r="P45" s="1279"/>
    </row>
    <row r="46" spans="9:16" ht="12.75">
      <c r="I46" s="1049"/>
      <c r="J46" s="330">
        <v>1</v>
      </c>
      <c r="K46" s="979">
        <v>2</v>
      </c>
      <c r="L46" s="979"/>
      <c r="M46" s="980"/>
      <c r="N46" s="1060"/>
      <c r="O46" s="1036"/>
      <c r="P46" s="1279"/>
    </row>
    <row r="47" spans="9:16" ht="12.75" customHeight="1">
      <c r="I47" s="1049"/>
      <c r="J47" s="1060" t="s">
        <v>210</v>
      </c>
      <c r="K47" s="968" t="s">
        <v>211</v>
      </c>
      <c r="L47" s="946"/>
      <c r="M47" s="969"/>
      <c r="N47" s="1060"/>
      <c r="O47" s="1036"/>
      <c r="P47" s="1279"/>
    </row>
    <row r="48" spans="9:16" ht="12.75">
      <c r="I48" s="1049"/>
      <c r="J48" s="1060"/>
      <c r="K48" s="1293" t="s">
        <v>523</v>
      </c>
      <c r="L48" s="1294"/>
      <c r="M48" s="1295"/>
      <c r="N48" s="1060"/>
      <c r="O48" s="1036"/>
      <c r="P48" s="1279"/>
    </row>
    <row r="49" spans="9:16" ht="12.75">
      <c r="I49" s="1049"/>
      <c r="J49" s="1060"/>
      <c r="K49" s="905" t="s">
        <v>524</v>
      </c>
      <c r="L49" s="906"/>
      <c r="M49" s="1288"/>
      <c r="N49" s="1060"/>
      <c r="O49" s="1036"/>
      <c r="P49" s="1279"/>
    </row>
    <row r="50" spans="9:16" ht="12.75">
      <c r="I50" s="1049"/>
      <c r="J50" s="1060"/>
      <c r="K50" s="330">
        <v>1</v>
      </c>
      <c r="L50" s="1289">
        <v>2</v>
      </c>
      <c r="M50" s="980"/>
      <c r="N50" s="1060"/>
      <c r="O50" s="1036"/>
      <c r="P50" s="1279"/>
    </row>
    <row r="51" spans="9:16" ht="12.75" customHeight="1">
      <c r="I51" s="1049"/>
      <c r="J51" s="1060"/>
      <c r="K51" s="1060" t="s">
        <v>210</v>
      </c>
      <c r="L51" s="968" t="s">
        <v>211</v>
      </c>
      <c r="M51" s="969"/>
      <c r="N51" s="1060"/>
      <c r="O51" s="1036"/>
      <c r="P51" s="1279"/>
    </row>
    <row r="52" spans="9:16" ht="12.75">
      <c r="I52" s="1049"/>
      <c r="J52" s="1060"/>
      <c r="K52" s="1060"/>
      <c r="L52" s="1293" t="s">
        <v>607</v>
      </c>
      <c r="M52" s="1295"/>
      <c r="N52" s="1060"/>
      <c r="O52" s="1036"/>
      <c r="P52" s="1279"/>
    </row>
    <row r="53" spans="9:16" ht="24.75" customHeight="1">
      <c r="I53" s="1049"/>
      <c r="J53" s="1060"/>
      <c r="K53" s="1060"/>
      <c r="L53" s="905" t="s">
        <v>544</v>
      </c>
      <c r="M53" s="1288"/>
      <c r="N53" s="1060"/>
      <c r="O53" s="1036"/>
      <c r="P53" s="1279"/>
    </row>
    <row r="54" spans="9:16" ht="12.75">
      <c r="I54" s="1049"/>
      <c r="J54" s="1060"/>
      <c r="K54" s="1060"/>
      <c r="L54" s="330">
        <v>1</v>
      </c>
      <c r="M54" s="325">
        <v>2</v>
      </c>
      <c r="N54" s="1060"/>
      <c r="O54" s="1036"/>
      <c r="P54" s="1279"/>
    </row>
    <row r="55" spans="9:16" ht="12.75" customHeight="1" thickBot="1">
      <c r="I55" s="1050"/>
      <c r="J55" s="1061"/>
      <c r="K55" s="1061"/>
      <c r="L55" s="219" t="s">
        <v>210</v>
      </c>
      <c r="M55" s="341" t="s">
        <v>211</v>
      </c>
      <c r="N55" s="1061"/>
      <c r="O55" s="1036"/>
      <c r="P55" s="1279"/>
    </row>
    <row r="56" spans="1:24" ht="29.25" customHeight="1">
      <c r="A56" s="1019" t="s">
        <v>611</v>
      </c>
      <c r="B56" s="1011" t="s">
        <v>612</v>
      </c>
      <c r="C56" s="1023" t="s">
        <v>613</v>
      </c>
      <c r="D56" s="1450" t="s">
        <v>614</v>
      </c>
      <c r="E56" s="1027" t="s">
        <v>615</v>
      </c>
      <c r="F56" s="1028" t="s">
        <v>616</v>
      </c>
      <c r="G56" s="419">
        <v>0</v>
      </c>
      <c r="H56" s="427" t="s">
        <v>618</v>
      </c>
      <c r="I56" s="132">
        <v>12776</v>
      </c>
      <c r="J56" s="133">
        <v>89</v>
      </c>
      <c r="K56" s="133">
        <v>131</v>
      </c>
      <c r="L56" s="195">
        <v>1778</v>
      </c>
      <c r="M56" s="375"/>
      <c r="N56" s="367"/>
      <c r="O56" s="367"/>
      <c r="P56" s="368"/>
      <c r="Q56" s="174">
        <f>SUM(I56:P56)</f>
        <v>14774</v>
      </c>
      <c r="S56" s="365"/>
      <c r="U56" s="365"/>
      <c r="V56" s="365"/>
      <c r="X56" s="365"/>
    </row>
    <row r="57" spans="1:21" ht="29.25" customHeight="1" thickBot="1">
      <c r="A57" s="1020"/>
      <c r="B57" s="1006"/>
      <c r="C57" s="1286"/>
      <c r="D57" s="1016"/>
      <c r="E57" s="951"/>
      <c r="F57" s="954"/>
      <c r="G57" s="422" t="s">
        <v>624</v>
      </c>
      <c r="H57" s="428" t="s">
        <v>617</v>
      </c>
      <c r="I57" s="134">
        <v>6441</v>
      </c>
      <c r="J57" s="135">
        <v>41</v>
      </c>
      <c r="K57" s="135">
        <v>23</v>
      </c>
      <c r="L57" s="136">
        <v>900</v>
      </c>
      <c r="M57" s="372"/>
      <c r="N57" s="370"/>
      <c r="O57" s="370"/>
      <c r="P57" s="371"/>
      <c r="Q57" s="174">
        <f>SUM(I57:P57)</f>
        <v>7405</v>
      </c>
      <c r="S57" s="365"/>
      <c r="U57" s="365"/>
    </row>
    <row r="58" spans="1:28" ht="29.25" customHeight="1" thickBot="1">
      <c r="A58" s="1020"/>
      <c r="B58" s="1006"/>
      <c r="C58" s="1287"/>
      <c r="D58" s="1004"/>
      <c r="E58" s="952"/>
      <c r="F58" s="955"/>
      <c r="G58" s="493" t="s">
        <v>713</v>
      </c>
      <c r="H58" s="537" t="s">
        <v>212</v>
      </c>
      <c r="I58" s="394">
        <v>0</v>
      </c>
      <c r="J58" s="542">
        <v>0</v>
      </c>
      <c r="K58" s="542">
        <v>0</v>
      </c>
      <c r="L58" s="401">
        <v>0</v>
      </c>
      <c r="M58" s="376"/>
      <c r="N58" s="370"/>
      <c r="O58" s="370"/>
      <c r="P58" s="371"/>
      <c r="Q58" s="174">
        <f>SUM(I58:P58)</f>
        <v>0</v>
      </c>
      <c r="S58" s="365"/>
      <c r="U58" s="365"/>
      <c r="V58" s="365"/>
      <c r="W58" s="365"/>
      <c r="X58" s="365"/>
      <c r="Y58" s="365"/>
      <c r="Z58" s="365"/>
      <c r="AB58" s="365"/>
    </row>
    <row r="59" spans="1:24" ht="29.25" customHeight="1" thickBot="1">
      <c r="A59" s="1021"/>
      <c r="B59" s="1022"/>
      <c r="C59" s="287" t="s">
        <v>713</v>
      </c>
      <c r="D59" s="1491" t="s">
        <v>593</v>
      </c>
      <c r="E59" s="1491"/>
      <c r="F59" s="1491"/>
      <c r="G59" s="1491"/>
      <c r="H59" s="1492"/>
      <c r="I59" s="153">
        <v>18629</v>
      </c>
      <c r="J59" s="148">
        <v>273</v>
      </c>
      <c r="K59" s="148">
        <v>123</v>
      </c>
      <c r="L59" s="151">
        <v>2674</v>
      </c>
      <c r="M59" s="424">
        <v>15803</v>
      </c>
      <c r="N59" s="361">
        <v>313</v>
      </c>
      <c r="O59" s="361">
        <v>4</v>
      </c>
      <c r="P59" s="360">
        <v>26457</v>
      </c>
      <c r="Q59" s="174">
        <f>SUM(I59:P59)</f>
        <v>64276</v>
      </c>
      <c r="X59" s="365"/>
    </row>
    <row r="60" spans="9:28" ht="12.75">
      <c r="I60" s="174">
        <f aca="true" t="shared" si="0" ref="I60:Q60">SUM(I56:I59)</f>
        <v>37846</v>
      </c>
      <c r="J60" s="174">
        <f t="shared" si="0"/>
        <v>403</v>
      </c>
      <c r="K60" s="174">
        <f t="shared" si="0"/>
        <v>277</v>
      </c>
      <c r="L60" s="174">
        <f t="shared" si="0"/>
        <v>5352</v>
      </c>
      <c r="M60" s="174">
        <f t="shared" si="0"/>
        <v>15803</v>
      </c>
      <c r="N60" s="174">
        <f t="shared" si="0"/>
        <v>313</v>
      </c>
      <c r="O60" s="174">
        <f t="shared" si="0"/>
        <v>4</v>
      </c>
      <c r="P60" s="174">
        <f t="shared" si="0"/>
        <v>26457</v>
      </c>
      <c r="Q60" s="174">
        <f t="shared" si="0"/>
        <v>86455</v>
      </c>
      <c r="S60" s="365"/>
      <c r="U60" s="365"/>
      <c r="V60" s="365"/>
      <c r="W60" s="365"/>
      <c r="X60" s="365"/>
      <c r="Y60" s="365"/>
      <c r="Z60" s="365"/>
      <c r="AB60" s="365"/>
    </row>
    <row r="61" spans="20:30" ht="12.75">
      <c r="T61" s="365"/>
      <c r="U61" s="365"/>
      <c r="W61" s="365"/>
      <c r="X61" s="365"/>
      <c r="Y61" s="365"/>
      <c r="Z61" s="365"/>
      <c r="AA61" s="365"/>
      <c r="AB61" s="365"/>
      <c r="AC61" s="365"/>
      <c r="AD61" s="365"/>
    </row>
  </sheetData>
  <sheetProtection/>
  <mergeCells count="69">
    <mergeCell ref="D59:H59"/>
    <mergeCell ref="I31:L31"/>
    <mergeCell ref="M31:M33"/>
    <mergeCell ref="I32:L32"/>
    <mergeCell ref="M34:P34"/>
    <mergeCell ref="I34:L34"/>
    <mergeCell ref="I33:L33"/>
    <mergeCell ref="L53:M53"/>
    <mergeCell ref="I36:P36"/>
    <mergeCell ref="I37:P37"/>
    <mergeCell ref="P39:P55"/>
    <mergeCell ref="I40:N40"/>
    <mergeCell ref="I38:N38"/>
    <mergeCell ref="I39:N39"/>
    <mergeCell ref="O39:O55"/>
    <mergeCell ref="J45:M45"/>
    <mergeCell ref="A31:A34"/>
    <mergeCell ref="B31:B34"/>
    <mergeCell ref="C31:C33"/>
    <mergeCell ref="D31:D33"/>
    <mergeCell ref="D34:H34"/>
    <mergeCell ref="E31:E33"/>
    <mergeCell ref="F31:F33"/>
    <mergeCell ref="J18:M18"/>
    <mergeCell ref="N18:N30"/>
    <mergeCell ref="J19:M19"/>
    <mergeCell ref="J20:M20"/>
    <mergeCell ref="K21:M21"/>
    <mergeCell ref="J22:J30"/>
    <mergeCell ref="K22:M22"/>
    <mergeCell ref="K23:M23"/>
    <mergeCell ref="K24:M24"/>
    <mergeCell ref="L25:M25"/>
    <mergeCell ref="K26:K30"/>
    <mergeCell ref="L26:M26"/>
    <mergeCell ref="L27:M27"/>
    <mergeCell ref="L28:M28"/>
    <mergeCell ref="B56:B59"/>
    <mergeCell ref="A56:A59"/>
    <mergeCell ref="I11:P11"/>
    <mergeCell ref="I12:P12"/>
    <mergeCell ref="I13:N13"/>
    <mergeCell ref="I14:N14"/>
    <mergeCell ref="O14:O30"/>
    <mergeCell ref="P14:P30"/>
    <mergeCell ref="I15:N15"/>
    <mergeCell ref="I16:N16"/>
    <mergeCell ref="L50:M50"/>
    <mergeCell ref="K51:K55"/>
    <mergeCell ref="C56:C58"/>
    <mergeCell ref="D56:D58"/>
    <mergeCell ref="E56:E58"/>
    <mergeCell ref="F56:F58"/>
    <mergeCell ref="K46:M46"/>
    <mergeCell ref="J47:J55"/>
    <mergeCell ref="K47:M47"/>
    <mergeCell ref="K48:M48"/>
    <mergeCell ref="K6:K8"/>
    <mergeCell ref="I41:N41"/>
    <mergeCell ref="J42:M42"/>
    <mergeCell ref="I43:I55"/>
    <mergeCell ref="J43:M43"/>
    <mergeCell ref="N43:N55"/>
    <mergeCell ref="J44:M44"/>
    <mergeCell ref="K49:M49"/>
    <mergeCell ref="L51:M51"/>
    <mergeCell ref="L52:M52"/>
    <mergeCell ref="J17:M17"/>
    <mergeCell ref="I18:I30"/>
  </mergeCells>
  <printOptions horizontalCentered="1" verticalCentered="1"/>
  <pageMargins left="0" right="0" top="0" bottom="0" header="0" footer="0"/>
  <pageSetup fitToHeight="2"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dimension ref="A1:CN108"/>
  <sheetViews>
    <sheetView zoomScaleSheetLayoutView="75" zoomScalePageLayoutView="0" workbookViewId="0" topLeftCell="A1">
      <selection activeCell="A1" sqref="A1"/>
    </sheetView>
  </sheetViews>
  <sheetFormatPr defaultColWidth="9.140625" defaultRowHeight="12.75"/>
  <cols>
    <col min="1" max="1" width="4.421875" style="53" customWidth="1"/>
    <col min="2" max="2" width="2.7109375" style="53" customWidth="1"/>
    <col min="3" max="3" width="3.57421875" style="53" customWidth="1"/>
    <col min="4" max="4" width="2.57421875" style="53" customWidth="1"/>
    <col min="5" max="5" width="3.00390625" style="53" customWidth="1"/>
    <col min="6" max="6" width="5.421875" style="53" customWidth="1"/>
    <col min="7" max="7" width="8.00390625" style="53" customWidth="1"/>
    <col min="8" max="8" width="15.28125" style="53" customWidth="1"/>
    <col min="9" max="9" width="14.00390625" style="53" customWidth="1"/>
    <col min="10" max="10" width="13.140625" style="53" customWidth="1"/>
    <col min="11" max="11" width="16.140625" style="122" customWidth="1"/>
    <col min="12" max="12" width="14.8515625" style="122" customWidth="1"/>
    <col min="13" max="15" width="13.140625" style="122" customWidth="1"/>
    <col min="16" max="16" width="13.140625" style="93" customWidth="1"/>
    <col min="17" max="92" width="9.140625" style="93" customWidth="1"/>
    <col min="93" max="16384" width="9.140625" style="53" customWidth="1"/>
  </cols>
  <sheetData>
    <row r="1" spans="1:92" ht="12.75">
      <c r="A1" s="53" t="s">
        <v>312</v>
      </c>
      <c r="I1" s="123"/>
      <c r="J1" s="12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2.75">
      <c r="A2" s="47" t="s">
        <v>594</v>
      </c>
      <c r="B2" s="47"/>
      <c r="C2" s="47"/>
      <c r="D2" s="47"/>
      <c r="E2" s="47" t="s">
        <v>138</v>
      </c>
      <c r="I2" s="123"/>
      <c r="J2" s="12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2.75">
      <c r="A3" s="47"/>
      <c r="I3" s="123"/>
      <c r="J3" s="12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row>
    <row r="4" spans="1:92" ht="12.75">
      <c r="A4" s="47"/>
      <c r="C4" s="100"/>
      <c r="I4" s="9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row>
    <row r="5" spans="1:92" ht="12.75">
      <c r="A5" s="496">
        <v>-1</v>
      </c>
      <c r="B5" s="54"/>
      <c r="C5" s="28"/>
      <c r="D5" s="54" t="s">
        <v>269</v>
      </c>
      <c r="M5" s="417">
        <f>SUM(M104:P104)</f>
        <v>42577</v>
      </c>
      <c r="N5" s="417">
        <f>M5</f>
        <v>42577</v>
      </c>
      <c r="O5" s="417">
        <f>N5</f>
        <v>42577</v>
      </c>
      <c r="P5" s="417">
        <f>O5</f>
        <v>42577</v>
      </c>
      <c r="Q5" s="440"/>
      <c r="R5" s="53"/>
      <c r="S5" s="53"/>
      <c r="T5" s="440"/>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row>
    <row r="6" spans="1:92" ht="12.75">
      <c r="A6" s="518">
        <v>111</v>
      </c>
      <c r="B6" s="107"/>
      <c r="D6" s="47" t="s">
        <v>633</v>
      </c>
      <c r="M6" s="128">
        <f>SUM(I96:J97)</f>
        <v>440</v>
      </c>
      <c r="N6" s="1176">
        <f>SUM(M6:M13)</f>
        <v>6400</v>
      </c>
      <c r="O6" s="1176">
        <f>SUM(N6:N21)</f>
        <v>8537</v>
      </c>
      <c r="P6" s="960">
        <f>SUM(O6:O23)</f>
        <v>43878</v>
      </c>
      <c r="Q6" s="440"/>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row>
    <row r="7" spans="1:92" ht="12.75">
      <c r="A7" s="518">
        <v>112</v>
      </c>
      <c r="B7" s="107"/>
      <c r="D7" s="47" t="s">
        <v>634</v>
      </c>
      <c r="M7" s="105">
        <f>SUM(I98:J99)</f>
        <v>926</v>
      </c>
      <c r="N7" s="1177"/>
      <c r="O7" s="1177"/>
      <c r="P7" s="961"/>
      <c r="Q7" s="440"/>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row>
    <row r="8" spans="1:92" ht="12.75">
      <c r="A8" s="518">
        <v>113</v>
      </c>
      <c r="B8" s="107"/>
      <c r="D8" s="47" t="s">
        <v>635</v>
      </c>
      <c r="M8" s="105">
        <f>SUM(I101)</f>
        <v>46</v>
      </c>
      <c r="N8" s="1177"/>
      <c r="O8" s="1177"/>
      <c r="P8" s="961"/>
      <c r="Q8" s="440"/>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row>
    <row r="9" spans="1:92" ht="12.75">
      <c r="A9" s="518">
        <v>114</v>
      </c>
      <c r="B9" s="107"/>
      <c r="D9" s="47" t="s">
        <v>636</v>
      </c>
      <c r="M9" s="105">
        <f>SUM(I94)</f>
        <v>274</v>
      </c>
      <c r="N9" s="1177"/>
      <c r="O9" s="1177"/>
      <c r="P9" s="961"/>
      <c r="Q9" s="440"/>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row>
    <row r="10" spans="1:92" ht="12.75">
      <c r="A10" s="518">
        <v>115</v>
      </c>
      <c r="B10" s="107"/>
      <c r="D10" s="47" t="s">
        <v>637</v>
      </c>
      <c r="M10" s="105">
        <f>SUM(I95)</f>
        <v>2919</v>
      </c>
      <c r="N10" s="1177"/>
      <c r="O10" s="1177"/>
      <c r="P10" s="961"/>
      <c r="Q10" s="440"/>
      <c r="R10" s="53"/>
      <c r="S10" s="53"/>
      <c r="T10" s="440"/>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row>
    <row r="11" spans="1:92" ht="12.75">
      <c r="A11" s="518">
        <v>116</v>
      </c>
      <c r="B11" s="107"/>
      <c r="D11" s="47" t="s">
        <v>640</v>
      </c>
      <c r="M11" s="105">
        <f>SUM(I100)</f>
        <v>1750</v>
      </c>
      <c r="N11" s="1177"/>
      <c r="O11" s="1177"/>
      <c r="P11" s="961"/>
      <c r="Q11" s="440"/>
      <c r="R11" s="53"/>
      <c r="S11" s="53"/>
      <c r="T11" s="440"/>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row>
    <row r="12" spans="1:92" ht="12.75">
      <c r="A12" s="518">
        <v>118</v>
      </c>
      <c r="B12" s="107"/>
      <c r="D12" s="47" t="s">
        <v>639</v>
      </c>
      <c r="M12" s="105">
        <f>SUM(I102:J103)</f>
        <v>45</v>
      </c>
      <c r="N12" s="1177"/>
      <c r="O12" s="1177"/>
      <c r="P12" s="961"/>
      <c r="Q12" s="440"/>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row>
    <row r="13" spans="1:92" ht="12.75">
      <c r="A13" s="548">
        <v>119</v>
      </c>
      <c r="B13" s="549"/>
      <c r="C13" s="550"/>
      <c r="D13" s="548" t="s">
        <v>638</v>
      </c>
      <c r="M13" s="129">
        <f>SUM(I104)</f>
        <v>0</v>
      </c>
      <c r="N13" s="1236"/>
      <c r="O13" s="1177"/>
      <c r="P13" s="961"/>
      <c r="Q13" s="440"/>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row>
    <row r="14" spans="1:92" ht="12.75">
      <c r="A14" s="518">
        <v>121</v>
      </c>
      <c r="B14" s="107"/>
      <c r="D14" s="47" t="s">
        <v>646</v>
      </c>
      <c r="M14" s="128">
        <f>SUM(K96:K97)</f>
        <v>30</v>
      </c>
      <c r="N14" s="1176">
        <f>SUM(M14:M21)</f>
        <v>2137</v>
      </c>
      <c r="O14" s="1177"/>
      <c r="P14" s="961"/>
      <c r="Q14" s="440"/>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row>
    <row r="15" spans="1:92" ht="12.75">
      <c r="A15" s="518">
        <v>122</v>
      </c>
      <c r="B15" s="107"/>
      <c r="D15" s="47" t="s">
        <v>645</v>
      </c>
      <c r="M15" s="105">
        <f>SUM(K98:K99)</f>
        <v>91</v>
      </c>
      <c r="N15" s="1177"/>
      <c r="O15" s="1177"/>
      <c r="P15" s="961"/>
      <c r="Q15" s="440"/>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row>
    <row r="16" spans="1:92" ht="12.75">
      <c r="A16" s="518">
        <v>123</v>
      </c>
      <c r="B16" s="107"/>
      <c r="D16" s="47" t="s">
        <v>644</v>
      </c>
      <c r="M16" s="105">
        <f>SUM(K101)</f>
        <v>12</v>
      </c>
      <c r="N16" s="1177"/>
      <c r="O16" s="1177"/>
      <c r="P16" s="961"/>
      <c r="Q16" s="440"/>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row>
    <row r="17" spans="1:92" ht="12.75">
      <c r="A17" s="518">
        <v>124</v>
      </c>
      <c r="B17" s="107"/>
      <c r="D17" s="47" t="s">
        <v>643</v>
      </c>
      <c r="M17" s="105">
        <f>SUM(K94)</f>
        <v>30</v>
      </c>
      <c r="N17" s="1177"/>
      <c r="O17" s="1177"/>
      <c r="P17" s="961"/>
      <c r="Q17" s="440"/>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row>
    <row r="18" spans="1:92" ht="12.75">
      <c r="A18" s="518">
        <v>125</v>
      </c>
      <c r="B18" s="107"/>
      <c r="D18" s="47" t="s">
        <v>642</v>
      </c>
      <c r="M18" s="105">
        <f>SUM(K95)</f>
        <v>457</v>
      </c>
      <c r="N18" s="1177"/>
      <c r="O18" s="1177"/>
      <c r="P18" s="961"/>
      <c r="Q18" s="440"/>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row>
    <row r="19" spans="1:92" ht="12.75">
      <c r="A19" s="518">
        <v>126</v>
      </c>
      <c r="B19" s="107"/>
      <c r="D19" s="47" t="s">
        <v>641</v>
      </c>
      <c r="M19" s="105">
        <f>SUM(K100)</f>
        <v>1384</v>
      </c>
      <c r="N19" s="1177"/>
      <c r="O19" s="1177"/>
      <c r="P19" s="961"/>
      <c r="Q19" s="440"/>
      <c r="R19" s="53"/>
      <c r="S19" s="53"/>
      <c r="T19" s="440"/>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row>
    <row r="20" spans="1:92" ht="12.75">
      <c r="A20" s="518">
        <v>128</v>
      </c>
      <c r="B20" s="107"/>
      <c r="D20" s="47" t="s">
        <v>647</v>
      </c>
      <c r="M20" s="105">
        <f>SUM(K102:K103)</f>
        <v>133</v>
      </c>
      <c r="N20" s="1177"/>
      <c r="O20" s="1177"/>
      <c r="P20" s="961"/>
      <c r="Q20" s="440"/>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row>
    <row r="21" spans="1:92" ht="12.75">
      <c r="A21" s="548">
        <v>129</v>
      </c>
      <c r="B21" s="549"/>
      <c r="C21" s="550"/>
      <c r="D21" s="548" t="s">
        <v>648</v>
      </c>
      <c r="M21" s="129">
        <f>SUM(K104)</f>
        <v>0</v>
      </c>
      <c r="N21" s="1236"/>
      <c r="O21" s="1236"/>
      <c r="P21" s="961"/>
      <c r="Q21" s="440"/>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row>
    <row r="22" spans="1:92" ht="12.75">
      <c r="A22" s="118">
        <v>200</v>
      </c>
      <c r="B22" s="107"/>
      <c r="D22" s="63" t="s">
        <v>632</v>
      </c>
      <c r="M22" s="109">
        <f>SUM(L104)</f>
        <v>35341</v>
      </c>
      <c r="N22" s="109">
        <f>M22</f>
        <v>35341</v>
      </c>
      <c r="O22" s="109">
        <f>N22</f>
        <v>35341</v>
      </c>
      <c r="P22" s="961"/>
      <c r="Q22" s="440"/>
      <c r="R22" s="53"/>
      <c r="S22" s="53"/>
      <c r="T22" s="440"/>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row>
    <row r="23" spans="1:23" s="123" customFormat="1" ht="12.75">
      <c r="A23" s="57" t="s">
        <v>212</v>
      </c>
      <c r="B23" s="57"/>
      <c r="C23" s="48"/>
      <c r="D23" s="54" t="s">
        <v>270</v>
      </c>
      <c r="M23" s="487">
        <v>0</v>
      </c>
      <c r="N23" s="487">
        <f>M23</f>
        <v>0</v>
      </c>
      <c r="O23" s="487">
        <f>N23</f>
        <v>0</v>
      </c>
      <c r="P23" s="962"/>
      <c r="Q23" s="440"/>
      <c r="R23" s="53"/>
      <c r="S23" s="53"/>
      <c r="T23" s="53"/>
      <c r="U23" s="53"/>
      <c r="V23" s="53"/>
      <c r="W23" s="53"/>
    </row>
    <row r="24" spans="1:92" ht="13.5" thickBot="1">
      <c r="A24" s="47"/>
      <c r="B24" s="47"/>
      <c r="C24" s="47"/>
      <c r="D24" s="47"/>
      <c r="K24" s="53"/>
      <c r="L24" s="53"/>
      <c r="M24" s="139"/>
      <c r="N24" s="39"/>
      <c r="O24" s="39"/>
      <c r="P24" s="691">
        <f>SUM(P5:P23)</f>
        <v>86455</v>
      </c>
      <c r="Q24" s="53"/>
      <c r="R24" s="53"/>
      <c r="S24" s="53"/>
      <c r="T24" s="53"/>
      <c r="U24" s="53"/>
      <c r="V24" s="53"/>
      <c r="W24" s="53"/>
      <c r="CI24" s="53"/>
      <c r="CJ24" s="53"/>
      <c r="CK24" s="53"/>
      <c r="CL24" s="53"/>
      <c r="CM24" s="53"/>
      <c r="CN24" s="53"/>
    </row>
    <row r="25" spans="9:92" ht="14.25" thickBot="1" thickTop="1">
      <c r="I25" s="124"/>
      <c r="K25" s="53"/>
      <c r="L25" s="53"/>
      <c r="M25" s="53"/>
      <c r="N25" s="53"/>
      <c r="O25" s="93"/>
      <c r="R25" s="53"/>
      <c r="S25" s="53"/>
      <c r="T25" s="53"/>
      <c r="U25" s="53"/>
      <c r="V25" s="53"/>
      <c r="CI25" s="53"/>
      <c r="CJ25" s="53"/>
      <c r="CK25" s="53"/>
      <c r="CL25" s="53"/>
      <c r="CM25" s="53"/>
      <c r="CN25" s="53"/>
    </row>
    <row r="26" spans="1:16" ht="12.75">
      <c r="A26" s="53" t="s">
        <v>312</v>
      </c>
      <c r="H26" s="64"/>
      <c r="I26" s="1457" t="s">
        <v>302</v>
      </c>
      <c r="J26" s="1458"/>
      <c r="K26" s="1458"/>
      <c r="L26" s="1458"/>
      <c r="M26" s="1458"/>
      <c r="N26" s="1458"/>
      <c r="O26" s="1458"/>
      <c r="P26" s="1459"/>
    </row>
    <row r="27" spans="1:16" ht="12.75">
      <c r="A27" s="64"/>
      <c r="B27" s="64"/>
      <c r="C27" s="64"/>
      <c r="D27" s="64"/>
      <c r="E27" s="64"/>
      <c r="F27" s="64"/>
      <c r="G27" s="64"/>
      <c r="H27" s="64"/>
      <c r="I27" s="1460" t="s">
        <v>710</v>
      </c>
      <c r="J27" s="958"/>
      <c r="K27" s="958"/>
      <c r="L27" s="958"/>
      <c r="M27" s="958"/>
      <c r="N27" s="958"/>
      <c r="O27" s="958"/>
      <c r="P27" s="1279"/>
    </row>
    <row r="28" spans="1:16" ht="12.75">
      <c r="A28" s="64"/>
      <c r="B28" s="64"/>
      <c r="C28" s="64"/>
      <c r="D28" s="64"/>
      <c r="E28" s="64"/>
      <c r="F28" s="64"/>
      <c r="G28" s="64"/>
      <c r="H28" s="64"/>
      <c r="I28" s="1461" t="s">
        <v>599</v>
      </c>
      <c r="J28" s="1447"/>
      <c r="K28" s="1447"/>
      <c r="L28" s="1447"/>
      <c r="M28" s="1447"/>
      <c r="N28" s="1462"/>
      <c r="O28" s="477" t="s">
        <v>713</v>
      </c>
      <c r="P28" s="329" t="s">
        <v>492</v>
      </c>
    </row>
    <row r="29" spans="1:16" ht="12.75">
      <c r="A29" s="64"/>
      <c r="B29" s="64"/>
      <c r="C29" s="64"/>
      <c r="D29" s="64"/>
      <c r="E29" s="64"/>
      <c r="F29" s="64"/>
      <c r="G29" s="64"/>
      <c r="H29" s="64"/>
      <c r="I29" s="1440" t="s">
        <v>408</v>
      </c>
      <c r="J29" s="959"/>
      <c r="K29" s="959"/>
      <c r="L29" s="959"/>
      <c r="M29" s="959"/>
      <c r="N29" s="1441"/>
      <c r="O29" s="1036" t="s">
        <v>212</v>
      </c>
      <c r="P29" s="1279" t="s">
        <v>409</v>
      </c>
    </row>
    <row r="30" spans="1:16" ht="12.75">
      <c r="A30" s="64"/>
      <c r="B30" s="64"/>
      <c r="C30" s="64"/>
      <c r="D30" s="64"/>
      <c r="E30" s="64"/>
      <c r="F30" s="64"/>
      <c r="G30" s="64"/>
      <c r="H30" s="64"/>
      <c r="I30" s="1442" t="s">
        <v>488</v>
      </c>
      <c r="J30" s="1443"/>
      <c r="K30" s="1443"/>
      <c r="L30" s="1443"/>
      <c r="M30" s="1443"/>
      <c r="N30" s="1444"/>
      <c r="O30" s="1036"/>
      <c r="P30" s="1279"/>
    </row>
    <row r="31" spans="1:16" ht="12.75">
      <c r="A31" s="64"/>
      <c r="B31" s="64"/>
      <c r="C31" s="64"/>
      <c r="D31" s="64"/>
      <c r="E31" s="64"/>
      <c r="F31" s="64"/>
      <c r="G31" s="64"/>
      <c r="H31" s="64"/>
      <c r="I31" s="1445" t="s">
        <v>489</v>
      </c>
      <c r="J31" s="945"/>
      <c r="K31" s="945"/>
      <c r="L31" s="945"/>
      <c r="M31" s="945"/>
      <c r="N31" s="1056"/>
      <c r="O31" s="1036"/>
      <c r="P31" s="1279"/>
    </row>
    <row r="32" spans="1:16" ht="12.75">
      <c r="A32" s="64"/>
      <c r="B32" s="64"/>
      <c r="C32" s="64"/>
      <c r="D32" s="64"/>
      <c r="E32" s="64"/>
      <c r="F32" s="64"/>
      <c r="G32" s="64"/>
      <c r="H32" s="64"/>
      <c r="I32" s="499">
        <v>1</v>
      </c>
      <c r="J32" s="1466">
        <v>2</v>
      </c>
      <c r="K32" s="1447"/>
      <c r="L32" s="1447"/>
      <c r="M32" s="1462"/>
      <c r="N32" s="501" t="s">
        <v>713</v>
      </c>
      <c r="O32" s="1036"/>
      <c r="P32" s="1279"/>
    </row>
    <row r="33" spans="1:16" ht="12.75">
      <c r="A33" s="64"/>
      <c r="B33" s="64"/>
      <c r="C33" s="64"/>
      <c r="D33" s="64"/>
      <c r="E33" s="64"/>
      <c r="F33" s="64"/>
      <c r="G33" s="64"/>
      <c r="H33" s="64"/>
      <c r="I33" s="1049" t="s">
        <v>210</v>
      </c>
      <c r="J33" s="968" t="s">
        <v>211</v>
      </c>
      <c r="K33" s="946"/>
      <c r="L33" s="946"/>
      <c r="M33" s="969"/>
      <c r="N33" s="1060" t="s">
        <v>218</v>
      </c>
      <c r="O33" s="1036"/>
      <c r="P33" s="1279"/>
    </row>
    <row r="34" spans="1:16" ht="12.75">
      <c r="A34" s="64"/>
      <c r="B34" s="64"/>
      <c r="C34" s="64"/>
      <c r="D34" s="64"/>
      <c r="E34" s="64"/>
      <c r="F34" s="64"/>
      <c r="G34" s="64"/>
      <c r="H34" s="64"/>
      <c r="I34" s="1049"/>
      <c r="J34" s="970" t="s">
        <v>490</v>
      </c>
      <c r="K34" s="1091"/>
      <c r="L34" s="1091"/>
      <c r="M34" s="971"/>
      <c r="N34" s="1060"/>
      <c r="O34" s="1036"/>
      <c r="P34" s="1279"/>
    </row>
    <row r="35" spans="1:16" ht="12.75">
      <c r="A35" s="64"/>
      <c r="B35" s="64"/>
      <c r="C35" s="64"/>
      <c r="D35" s="64"/>
      <c r="E35" s="64"/>
      <c r="F35" s="64"/>
      <c r="G35" s="64"/>
      <c r="H35" s="64"/>
      <c r="I35" s="1049"/>
      <c r="J35" s="1055" t="s">
        <v>491</v>
      </c>
      <c r="K35" s="945"/>
      <c r="L35" s="945"/>
      <c r="M35" s="1056"/>
      <c r="N35" s="1060"/>
      <c r="O35" s="1036"/>
      <c r="P35" s="1279"/>
    </row>
    <row r="36" spans="1:16" ht="12.75">
      <c r="A36" s="64"/>
      <c r="B36" s="64"/>
      <c r="C36" s="64"/>
      <c r="D36" s="64"/>
      <c r="E36" s="64"/>
      <c r="F36" s="64"/>
      <c r="G36" s="64"/>
      <c r="H36" s="64"/>
      <c r="I36" s="1049"/>
      <c r="J36" s="502">
        <v>1</v>
      </c>
      <c r="K36" s="1447">
        <v>2</v>
      </c>
      <c r="L36" s="1447"/>
      <c r="M36" s="1462"/>
      <c r="N36" s="1060"/>
      <c r="O36" s="1036"/>
      <c r="P36" s="1279"/>
    </row>
    <row r="37" spans="1:16" ht="12.75">
      <c r="A37" s="64"/>
      <c r="B37" s="64"/>
      <c r="C37" s="64"/>
      <c r="D37" s="64"/>
      <c r="E37" s="64"/>
      <c r="F37" s="64"/>
      <c r="G37" s="64"/>
      <c r="H37" s="64"/>
      <c r="I37" s="1049"/>
      <c r="J37" s="1060" t="s">
        <v>210</v>
      </c>
      <c r="K37" s="968" t="s">
        <v>211</v>
      </c>
      <c r="L37" s="946"/>
      <c r="M37" s="969"/>
      <c r="N37" s="1060"/>
      <c r="O37" s="1036"/>
      <c r="P37" s="1279"/>
    </row>
    <row r="38" spans="1:16" ht="12.75">
      <c r="A38" s="64"/>
      <c r="B38" s="64"/>
      <c r="C38" s="64"/>
      <c r="D38" s="64"/>
      <c r="E38" s="64"/>
      <c r="F38" s="64"/>
      <c r="G38" s="64"/>
      <c r="H38" s="64"/>
      <c r="I38" s="1049"/>
      <c r="J38" s="1060"/>
      <c r="K38" s="970" t="s">
        <v>523</v>
      </c>
      <c r="L38" s="1091"/>
      <c r="M38" s="971"/>
      <c r="N38" s="1060"/>
      <c r="O38" s="1036"/>
      <c r="P38" s="1279"/>
    </row>
    <row r="39" spans="1:16" ht="12.75">
      <c r="A39" s="64"/>
      <c r="B39" s="64"/>
      <c r="C39" s="64"/>
      <c r="D39" s="64"/>
      <c r="E39" s="64"/>
      <c r="F39" s="64"/>
      <c r="G39" s="64"/>
      <c r="H39" s="64"/>
      <c r="I39" s="1049"/>
      <c r="J39" s="1060"/>
      <c r="K39" s="1055" t="s">
        <v>524</v>
      </c>
      <c r="L39" s="945"/>
      <c r="M39" s="1056"/>
      <c r="N39" s="1060"/>
      <c r="O39" s="1036"/>
      <c r="P39" s="1279"/>
    </row>
    <row r="40" spans="1:16" ht="12.75">
      <c r="A40" s="64"/>
      <c r="B40" s="64"/>
      <c r="C40" s="64"/>
      <c r="D40" s="64"/>
      <c r="E40" s="64"/>
      <c r="F40" s="64"/>
      <c r="G40" s="64"/>
      <c r="H40" s="64"/>
      <c r="I40" s="1049"/>
      <c r="J40" s="1060"/>
      <c r="K40" s="502">
        <v>1</v>
      </c>
      <c r="L40" s="1466">
        <v>2</v>
      </c>
      <c r="M40" s="1462"/>
      <c r="N40" s="1060"/>
      <c r="O40" s="1036"/>
      <c r="P40" s="1279"/>
    </row>
    <row r="41" spans="1:16" ht="12.75">
      <c r="A41" s="64"/>
      <c r="B41" s="64"/>
      <c r="C41" s="64"/>
      <c r="D41" s="64"/>
      <c r="E41" s="64"/>
      <c r="F41" s="64"/>
      <c r="G41" s="64"/>
      <c r="H41" s="64"/>
      <c r="I41" s="1049"/>
      <c r="J41" s="1060"/>
      <c r="K41" s="1060" t="s">
        <v>210</v>
      </c>
      <c r="L41" s="968" t="s">
        <v>211</v>
      </c>
      <c r="M41" s="969"/>
      <c r="N41" s="1060"/>
      <c r="O41" s="1036"/>
      <c r="P41" s="1279"/>
    </row>
    <row r="42" spans="1:16" ht="12.75">
      <c r="A42" s="64"/>
      <c r="B42" s="64"/>
      <c r="C42" s="64"/>
      <c r="D42" s="64"/>
      <c r="E42" s="64"/>
      <c r="F42" s="64"/>
      <c r="G42" s="64"/>
      <c r="H42" s="64"/>
      <c r="I42" s="1049"/>
      <c r="J42" s="1060"/>
      <c r="K42" s="1060"/>
      <c r="L42" s="970" t="s">
        <v>721</v>
      </c>
      <c r="M42" s="971"/>
      <c r="N42" s="1060"/>
      <c r="O42" s="1036"/>
      <c r="P42" s="1279"/>
    </row>
    <row r="43" spans="1:16" ht="12.75">
      <c r="A43" s="64"/>
      <c r="B43" s="64"/>
      <c r="C43" s="64"/>
      <c r="D43" s="64"/>
      <c r="E43" s="64"/>
      <c r="F43" s="64"/>
      <c r="G43" s="64"/>
      <c r="H43" s="64"/>
      <c r="I43" s="1049"/>
      <c r="J43" s="1060"/>
      <c r="K43" s="1060"/>
      <c r="L43" s="1055" t="s">
        <v>544</v>
      </c>
      <c r="M43" s="1056"/>
      <c r="N43" s="1060"/>
      <c r="O43" s="1036"/>
      <c r="P43" s="1279"/>
    </row>
    <row r="44" spans="1:16" ht="12.75">
      <c r="A44" s="64"/>
      <c r="B44" s="64"/>
      <c r="C44" s="64"/>
      <c r="D44" s="64"/>
      <c r="E44" s="64"/>
      <c r="F44" s="64"/>
      <c r="G44" s="64"/>
      <c r="H44" s="64"/>
      <c r="I44" s="1049"/>
      <c r="J44" s="1060"/>
      <c r="K44" s="1060"/>
      <c r="L44" s="502">
        <v>1</v>
      </c>
      <c r="M44" s="500">
        <v>0</v>
      </c>
      <c r="N44" s="1060"/>
      <c r="O44" s="1036"/>
      <c r="P44" s="1279"/>
    </row>
    <row r="45" spans="1:16" ht="13.5" thickBot="1">
      <c r="A45" s="64"/>
      <c r="B45" s="64"/>
      <c r="C45" s="64"/>
      <c r="D45" s="64"/>
      <c r="E45" s="64"/>
      <c r="F45" s="64"/>
      <c r="G45" s="64"/>
      <c r="H45" s="64"/>
      <c r="I45" s="1427"/>
      <c r="J45" s="1426"/>
      <c r="K45" s="1426"/>
      <c r="L45" s="492" t="s">
        <v>210</v>
      </c>
      <c r="M45" s="1060" t="s">
        <v>211</v>
      </c>
      <c r="N45" s="1060"/>
      <c r="O45" s="1036"/>
      <c r="P45" s="1279"/>
    </row>
    <row r="46" spans="1:16" ht="13.5" thickTop="1">
      <c r="A46" s="64"/>
      <c r="B46" s="64"/>
      <c r="C46" s="64"/>
      <c r="D46" s="64"/>
      <c r="E46" s="64"/>
      <c r="F46" s="64"/>
      <c r="G46" s="64"/>
      <c r="H46" s="64"/>
      <c r="I46" s="1501" t="s">
        <v>60</v>
      </c>
      <c r="J46" s="1502"/>
      <c r="K46" s="1502"/>
      <c r="L46" s="1502"/>
      <c r="M46" s="1060"/>
      <c r="N46" s="1060"/>
      <c r="O46" s="1036"/>
      <c r="P46" s="1279"/>
    </row>
    <row r="47" spans="1:16" ht="12.75">
      <c r="A47" s="64"/>
      <c r="B47" s="64"/>
      <c r="C47" s="64"/>
      <c r="D47" s="64"/>
      <c r="E47" s="64"/>
      <c r="F47" s="64"/>
      <c r="G47" s="64"/>
      <c r="H47" s="64"/>
      <c r="I47" s="1503" t="s">
        <v>61</v>
      </c>
      <c r="J47" s="1262"/>
      <c r="K47" s="1262"/>
      <c r="L47" s="1262"/>
      <c r="M47" s="1060"/>
      <c r="N47" s="1060"/>
      <c r="O47" s="1036"/>
      <c r="P47" s="1279"/>
    </row>
    <row r="48" spans="1:16" ht="12.75">
      <c r="A48" s="64"/>
      <c r="B48" s="64"/>
      <c r="C48" s="64"/>
      <c r="D48" s="64"/>
      <c r="E48" s="64"/>
      <c r="F48" s="64"/>
      <c r="G48" s="64"/>
      <c r="H48" s="64"/>
      <c r="I48" s="1504">
        <v>1</v>
      </c>
      <c r="J48" s="1505"/>
      <c r="K48" s="1506">
        <v>2</v>
      </c>
      <c r="L48" s="884"/>
      <c r="M48" s="1060"/>
      <c r="N48" s="1060"/>
      <c r="O48" s="1036"/>
      <c r="P48" s="1279"/>
    </row>
    <row r="49" spans="1:16" ht="12.75">
      <c r="A49" s="64"/>
      <c r="B49" s="64"/>
      <c r="C49" s="64"/>
      <c r="D49" s="64"/>
      <c r="E49" s="64"/>
      <c r="F49" s="64"/>
      <c r="G49" s="64"/>
      <c r="H49" s="64"/>
      <c r="I49" s="1503" t="s">
        <v>210</v>
      </c>
      <c r="J49" s="884"/>
      <c r="K49" s="877" t="s">
        <v>211</v>
      </c>
      <c r="L49" s="880"/>
      <c r="M49" s="1060"/>
      <c r="N49" s="1060"/>
      <c r="O49" s="1036"/>
      <c r="P49" s="1279"/>
    </row>
    <row r="50" spans="1:16" ht="12.75">
      <c r="A50" s="64"/>
      <c r="B50" s="64"/>
      <c r="C50" s="64"/>
      <c r="D50" s="64"/>
      <c r="E50" s="64"/>
      <c r="F50" s="64"/>
      <c r="G50" s="64"/>
      <c r="H50" s="64"/>
      <c r="I50" s="1503"/>
      <c r="J50" s="884"/>
      <c r="K50" s="1507" t="s">
        <v>62</v>
      </c>
      <c r="L50" s="999"/>
      <c r="M50" s="1060"/>
      <c r="N50" s="1060"/>
      <c r="O50" s="1036"/>
      <c r="P50" s="1279"/>
    </row>
    <row r="51" spans="1:16" ht="28.5" customHeight="1">
      <c r="A51" s="64"/>
      <c r="B51" s="64"/>
      <c r="C51" s="64"/>
      <c r="D51" s="64"/>
      <c r="E51" s="64"/>
      <c r="F51" s="64"/>
      <c r="G51" s="64"/>
      <c r="H51" s="64"/>
      <c r="I51" s="1503"/>
      <c r="J51" s="884"/>
      <c r="K51" s="1508" t="s">
        <v>63</v>
      </c>
      <c r="L51" s="1509"/>
      <c r="M51" s="1060"/>
      <c r="N51" s="1060"/>
      <c r="O51" s="1036"/>
      <c r="P51" s="1279"/>
    </row>
    <row r="52" spans="1:16" ht="12.75">
      <c r="A52" s="64"/>
      <c r="B52" s="64"/>
      <c r="C52" s="64"/>
      <c r="D52" s="64"/>
      <c r="E52" s="64"/>
      <c r="F52" s="64"/>
      <c r="G52" s="64"/>
      <c r="H52" s="64"/>
      <c r="I52" s="1503"/>
      <c r="J52" s="884"/>
      <c r="K52" s="114">
        <v>1</v>
      </c>
      <c r="L52" s="504">
        <v>2</v>
      </c>
      <c r="M52" s="1060"/>
      <c r="N52" s="1060"/>
      <c r="O52" s="1036"/>
      <c r="P52" s="1279"/>
    </row>
    <row r="53" spans="1:16" ht="13.5" thickBot="1">
      <c r="A53" s="64"/>
      <c r="B53" s="64"/>
      <c r="C53" s="64"/>
      <c r="D53" s="64"/>
      <c r="E53" s="64"/>
      <c r="F53" s="64"/>
      <c r="G53" s="64"/>
      <c r="H53" s="64"/>
      <c r="I53" s="1503"/>
      <c r="J53" s="884"/>
      <c r="K53" s="504" t="s">
        <v>210</v>
      </c>
      <c r="L53" s="68" t="s">
        <v>211</v>
      </c>
      <c r="M53" s="1060"/>
      <c r="N53" s="1060"/>
      <c r="O53" s="1036"/>
      <c r="P53" s="1279"/>
    </row>
    <row r="54" spans="1:16" ht="15.75" customHeight="1">
      <c r="A54" s="1019" t="s">
        <v>625</v>
      </c>
      <c r="B54" s="1028" t="s">
        <v>626</v>
      </c>
      <c r="C54" s="413">
        <v>1</v>
      </c>
      <c r="D54" s="421" t="s">
        <v>313</v>
      </c>
      <c r="E54" s="545"/>
      <c r="F54" s="436"/>
      <c r="G54" s="413"/>
      <c r="H54" s="506"/>
      <c r="I54" s="1105">
        <v>114</v>
      </c>
      <c r="J54" s="1513"/>
      <c r="K54" s="498">
        <v>124</v>
      </c>
      <c r="L54" s="1075"/>
      <c r="M54" s="509"/>
      <c r="N54" s="509"/>
      <c r="O54" s="509"/>
      <c r="P54" s="510"/>
    </row>
    <row r="55" spans="1:16" ht="15.75">
      <c r="A55" s="1020"/>
      <c r="B55" s="954"/>
      <c r="C55" s="323">
        <v>2</v>
      </c>
      <c r="D55" s="273" t="s">
        <v>139</v>
      </c>
      <c r="E55" s="544"/>
      <c r="F55" s="319"/>
      <c r="G55" s="503"/>
      <c r="H55" s="507"/>
      <c r="I55" s="1110">
        <v>115</v>
      </c>
      <c r="J55" s="1510"/>
      <c r="K55" s="547">
        <v>125</v>
      </c>
      <c r="L55" s="1068"/>
      <c r="M55" s="511"/>
      <c r="N55" s="511"/>
      <c r="O55" s="511"/>
      <c r="P55" s="512"/>
    </row>
    <row r="56" spans="1:16" ht="30" customHeight="1">
      <c r="A56" s="1020"/>
      <c r="B56" s="954"/>
      <c r="C56" s="1448">
        <v>3</v>
      </c>
      <c r="D56" s="947" t="s">
        <v>315</v>
      </c>
      <c r="E56" s="950" t="s">
        <v>627</v>
      </c>
      <c r="F56" s="953" t="s">
        <v>206</v>
      </c>
      <c r="G56" s="422" t="s">
        <v>628</v>
      </c>
      <c r="H56" s="508" t="s">
        <v>629</v>
      </c>
      <c r="I56" s="1477">
        <v>111</v>
      </c>
      <c r="J56" s="1511"/>
      <c r="K56" s="1518">
        <v>121</v>
      </c>
      <c r="L56" s="1068"/>
      <c r="M56" s="511"/>
      <c r="N56" s="511"/>
      <c r="O56" s="511"/>
      <c r="P56" s="512"/>
    </row>
    <row r="57" spans="1:16" ht="30" customHeight="1">
      <c r="A57" s="1020"/>
      <c r="B57" s="954"/>
      <c r="C57" s="1449"/>
      <c r="D57" s="949"/>
      <c r="E57" s="952"/>
      <c r="F57" s="955"/>
      <c r="G57" s="323" t="s">
        <v>630</v>
      </c>
      <c r="H57" s="508" t="s">
        <v>631</v>
      </c>
      <c r="I57" s="1112"/>
      <c r="J57" s="1512"/>
      <c r="K57" s="1519"/>
      <c r="L57" s="1068"/>
      <c r="M57" s="511"/>
      <c r="N57" s="511"/>
      <c r="O57" s="511"/>
      <c r="P57" s="512"/>
    </row>
    <row r="58" spans="1:16" ht="30" customHeight="1">
      <c r="A58" s="1020"/>
      <c r="B58" s="954"/>
      <c r="C58" s="1448">
        <v>4</v>
      </c>
      <c r="D58" s="947" t="s">
        <v>529</v>
      </c>
      <c r="E58" s="950" t="s">
        <v>627</v>
      </c>
      <c r="F58" s="953" t="s">
        <v>206</v>
      </c>
      <c r="G58" s="422" t="s">
        <v>628</v>
      </c>
      <c r="H58" s="508" t="s">
        <v>629</v>
      </c>
      <c r="I58" s="1477">
        <v>112</v>
      </c>
      <c r="J58" s="1511"/>
      <c r="K58" s="1518">
        <v>117</v>
      </c>
      <c r="L58" s="1068"/>
      <c r="M58" s="511"/>
      <c r="N58" s="511"/>
      <c r="O58" s="511"/>
      <c r="P58" s="512"/>
    </row>
    <row r="59" spans="1:16" ht="30" customHeight="1">
      <c r="A59" s="1020"/>
      <c r="B59" s="954"/>
      <c r="C59" s="1449"/>
      <c r="D59" s="949"/>
      <c r="E59" s="952"/>
      <c r="F59" s="955"/>
      <c r="G59" s="323" t="s">
        <v>630</v>
      </c>
      <c r="H59" s="508" t="s">
        <v>631</v>
      </c>
      <c r="I59" s="1112"/>
      <c r="J59" s="1512"/>
      <c r="K59" s="1519"/>
      <c r="L59" s="1068"/>
      <c r="M59" s="511"/>
      <c r="N59" s="511"/>
      <c r="O59" s="511"/>
      <c r="P59" s="512"/>
    </row>
    <row r="60" spans="1:16" ht="15.75">
      <c r="A60" s="1020"/>
      <c r="B60" s="954"/>
      <c r="C60" s="422">
        <v>5</v>
      </c>
      <c r="D60" s="273" t="s">
        <v>708</v>
      </c>
      <c r="E60" s="521"/>
      <c r="F60" s="318"/>
      <c r="G60" s="520"/>
      <c r="H60" s="507"/>
      <c r="I60" s="1110">
        <v>116</v>
      </c>
      <c r="J60" s="1510"/>
      <c r="K60" s="497">
        <v>126</v>
      </c>
      <c r="L60" s="1068"/>
      <c r="M60" s="511"/>
      <c r="N60" s="511"/>
      <c r="O60" s="511"/>
      <c r="P60" s="512"/>
    </row>
    <row r="61" spans="1:16" ht="15.75">
      <c r="A61" s="1020"/>
      <c r="B61" s="954"/>
      <c r="C61" s="422">
        <v>6</v>
      </c>
      <c r="D61" s="273" t="s">
        <v>467</v>
      </c>
      <c r="E61" s="521"/>
      <c r="F61" s="318"/>
      <c r="G61" s="285"/>
      <c r="H61" s="508"/>
      <c r="I61" s="1110">
        <v>113</v>
      </c>
      <c r="J61" s="1510"/>
      <c r="K61" s="497">
        <v>120</v>
      </c>
      <c r="L61" s="1068"/>
      <c r="M61" s="511"/>
      <c r="N61" s="511"/>
      <c r="O61" s="511"/>
      <c r="P61" s="512"/>
    </row>
    <row r="62" spans="1:16" ht="30" customHeight="1">
      <c r="A62" s="1020"/>
      <c r="B62" s="954"/>
      <c r="C62" s="1448">
        <v>7</v>
      </c>
      <c r="D62" s="947" t="s">
        <v>268</v>
      </c>
      <c r="E62" s="950" t="s">
        <v>627</v>
      </c>
      <c r="F62" s="953" t="s">
        <v>206</v>
      </c>
      <c r="G62" s="714" t="s">
        <v>628</v>
      </c>
      <c r="H62" s="715" t="s">
        <v>629</v>
      </c>
      <c r="I62" s="1477">
        <v>118</v>
      </c>
      <c r="J62" s="1511"/>
      <c r="K62" s="1518">
        <v>128</v>
      </c>
      <c r="L62" s="1068"/>
      <c r="M62" s="511"/>
      <c r="N62" s="511"/>
      <c r="O62" s="511"/>
      <c r="P62" s="512"/>
    </row>
    <row r="63" spans="1:16" ht="30" customHeight="1" thickBot="1">
      <c r="A63" s="1020"/>
      <c r="B63" s="954"/>
      <c r="C63" s="1449"/>
      <c r="D63" s="949"/>
      <c r="E63" s="952"/>
      <c r="F63" s="955"/>
      <c r="G63" s="323" t="s">
        <v>630</v>
      </c>
      <c r="H63" s="508" t="s">
        <v>631</v>
      </c>
      <c r="I63" s="1112"/>
      <c r="J63" s="1512"/>
      <c r="K63" s="1519"/>
      <c r="L63" s="1051"/>
      <c r="M63" s="511"/>
      <c r="N63" s="511"/>
      <c r="O63" s="511"/>
      <c r="P63" s="512"/>
    </row>
    <row r="64" spans="1:16" ht="16.5" thickBot="1">
      <c r="A64" s="1021"/>
      <c r="B64" s="1227"/>
      <c r="C64" s="290" t="s">
        <v>713</v>
      </c>
      <c r="D64" s="706" t="s">
        <v>522</v>
      </c>
      <c r="E64" s="707"/>
      <c r="F64" s="203"/>
      <c r="G64" s="203"/>
      <c r="H64" s="708"/>
      <c r="I64" s="1454">
        <v>119</v>
      </c>
      <c r="J64" s="1520"/>
      <c r="K64" s="546">
        <v>129</v>
      </c>
      <c r="L64" s="517">
        <v>200</v>
      </c>
      <c r="M64" s="1290">
        <v>-1</v>
      </c>
      <c r="N64" s="1291"/>
      <c r="O64" s="1291"/>
      <c r="P64" s="1292"/>
    </row>
    <row r="65" spans="1:8" ht="13.5" thickBot="1">
      <c r="A65" s="64"/>
      <c r="B65" s="64"/>
      <c r="C65" s="64"/>
      <c r="D65" s="64"/>
      <c r="E65" s="64"/>
      <c r="F65" s="64"/>
      <c r="G65" s="64"/>
      <c r="H65" s="64"/>
    </row>
    <row r="66" spans="1:16" ht="12.75">
      <c r="A66" s="64"/>
      <c r="B66" s="64"/>
      <c r="C66" s="64"/>
      <c r="D66" s="64"/>
      <c r="E66" s="64"/>
      <c r="F66" s="64"/>
      <c r="G66" s="64"/>
      <c r="H66" s="64"/>
      <c r="I66" s="1457" t="s">
        <v>302</v>
      </c>
      <c r="J66" s="1458"/>
      <c r="K66" s="1458"/>
      <c r="L66" s="1458"/>
      <c r="M66" s="1458"/>
      <c r="N66" s="1458"/>
      <c r="O66" s="1458"/>
      <c r="P66" s="1459"/>
    </row>
    <row r="67" spans="1:16" ht="12.75">
      <c r="A67" s="64"/>
      <c r="B67" s="64"/>
      <c r="C67" s="64"/>
      <c r="D67" s="64"/>
      <c r="E67" s="64"/>
      <c r="F67" s="64"/>
      <c r="G67" s="64"/>
      <c r="H67" s="64"/>
      <c r="I67" s="1460" t="s">
        <v>710</v>
      </c>
      <c r="J67" s="958"/>
      <c r="K67" s="958"/>
      <c r="L67" s="958"/>
      <c r="M67" s="958"/>
      <c r="N67" s="958"/>
      <c r="O67" s="958"/>
      <c r="P67" s="1279"/>
    </row>
    <row r="68" spans="1:16" ht="12.75">
      <c r="A68" s="64"/>
      <c r="B68" s="64"/>
      <c r="C68" s="64"/>
      <c r="D68" s="64"/>
      <c r="E68" s="64"/>
      <c r="F68" s="64"/>
      <c r="G68" s="64"/>
      <c r="H68" s="64"/>
      <c r="I68" s="1461" t="s">
        <v>599</v>
      </c>
      <c r="J68" s="1447"/>
      <c r="K68" s="1447"/>
      <c r="L68" s="1447"/>
      <c r="M68" s="1447"/>
      <c r="N68" s="1462"/>
      <c r="O68" s="477" t="s">
        <v>713</v>
      </c>
      <c r="P68" s="329" t="s">
        <v>492</v>
      </c>
    </row>
    <row r="69" spans="1:16" ht="12.75">
      <c r="A69" s="64"/>
      <c r="B69" s="64"/>
      <c r="C69" s="64"/>
      <c r="D69" s="64"/>
      <c r="E69" s="64"/>
      <c r="F69" s="64"/>
      <c r="G69" s="64"/>
      <c r="H69" s="64"/>
      <c r="I69" s="1440" t="s">
        <v>408</v>
      </c>
      <c r="J69" s="959"/>
      <c r="K69" s="959"/>
      <c r="L69" s="959"/>
      <c r="M69" s="959"/>
      <c r="N69" s="1441"/>
      <c r="O69" s="1036" t="s">
        <v>212</v>
      </c>
      <c r="P69" s="1279" t="s">
        <v>409</v>
      </c>
    </row>
    <row r="70" spans="1:16" ht="12.75">
      <c r="A70" s="64"/>
      <c r="B70" s="64"/>
      <c r="C70" s="64"/>
      <c r="D70" s="64"/>
      <c r="E70" s="64"/>
      <c r="F70" s="64"/>
      <c r="G70" s="64"/>
      <c r="H70" s="64"/>
      <c r="I70" s="1442" t="s">
        <v>488</v>
      </c>
      <c r="J70" s="1443"/>
      <c r="K70" s="1443"/>
      <c r="L70" s="1443"/>
      <c r="M70" s="1443"/>
      <c r="N70" s="1444"/>
      <c r="O70" s="1036"/>
      <c r="P70" s="1279"/>
    </row>
    <row r="71" spans="1:16" ht="12.75">
      <c r="A71" s="64"/>
      <c r="B71" s="64"/>
      <c r="C71" s="64"/>
      <c r="D71" s="64"/>
      <c r="E71" s="64"/>
      <c r="F71" s="64"/>
      <c r="G71" s="64"/>
      <c r="H71" s="64"/>
      <c r="I71" s="1445" t="s">
        <v>489</v>
      </c>
      <c r="J71" s="945"/>
      <c r="K71" s="945"/>
      <c r="L71" s="945"/>
      <c r="M71" s="945"/>
      <c r="N71" s="1056"/>
      <c r="O71" s="1036"/>
      <c r="P71" s="1279"/>
    </row>
    <row r="72" spans="1:16" ht="12.75">
      <c r="A72" s="64"/>
      <c r="B72" s="64"/>
      <c r="C72" s="64"/>
      <c r="D72" s="64"/>
      <c r="E72" s="64"/>
      <c r="F72" s="64"/>
      <c r="G72" s="64"/>
      <c r="H72" s="64"/>
      <c r="I72" s="499">
        <v>1</v>
      </c>
      <c r="J72" s="1466">
        <v>2</v>
      </c>
      <c r="K72" s="1447"/>
      <c r="L72" s="1447"/>
      <c r="M72" s="1462"/>
      <c r="N72" s="501" t="s">
        <v>713</v>
      </c>
      <c r="O72" s="1036"/>
      <c r="P72" s="1279"/>
    </row>
    <row r="73" spans="1:16" ht="12.75">
      <c r="A73" s="64"/>
      <c r="B73" s="64"/>
      <c r="C73" s="64"/>
      <c r="D73" s="64"/>
      <c r="E73" s="64"/>
      <c r="F73" s="64"/>
      <c r="G73" s="64"/>
      <c r="H73" s="64"/>
      <c r="I73" s="1049" t="s">
        <v>210</v>
      </c>
      <c r="J73" s="968" t="s">
        <v>211</v>
      </c>
      <c r="K73" s="946"/>
      <c r="L73" s="946"/>
      <c r="M73" s="969"/>
      <c r="N73" s="1060" t="s">
        <v>218</v>
      </c>
      <c r="O73" s="1036"/>
      <c r="P73" s="1279"/>
    </row>
    <row r="74" spans="1:16" ht="12.75">
      <c r="A74" s="64"/>
      <c r="B74" s="64"/>
      <c r="C74" s="64"/>
      <c r="D74" s="64"/>
      <c r="E74" s="64"/>
      <c r="F74" s="64"/>
      <c r="G74" s="64"/>
      <c r="H74" s="64"/>
      <c r="I74" s="1049"/>
      <c r="J74" s="970" t="s">
        <v>490</v>
      </c>
      <c r="K74" s="1091"/>
      <c r="L74" s="1091"/>
      <c r="M74" s="971"/>
      <c r="N74" s="1060"/>
      <c r="O74" s="1036"/>
      <c r="P74" s="1279"/>
    </row>
    <row r="75" spans="1:16" ht="12.75">
      <c r="A75" s="64"/>
      <c r="B75" s="64"/>
      <c r="C75" s="64"/>
      <c r="D75" s="64"/>
      <c r="E75" s="64"/>
      <c r="F75" s="64"/>
      <c r="G75" s="64"/>
      <c r="H75" s="64"/>
      <c r="I75" s="1049"/>
      <c r="J75" s="1055" t="s">
        <v>491</v>
      </c>
      <c r="K75" s="945"/>
      <c r="L75" s="945"/>
      <c r="M75" s="1056"/>
      <c r="N75" s="1060"/>
      <c r="O75" s="1036"/>
      <c r="P75" s="1279"/>
    </row>
    <row r="76" spans="1:16" ht="12.75">
      <c r="A76" s="64"/>
      <c r="B76" s="64"/>
      <c r="C76" s="64"/>
      <c r="D76" s="64"/>
      <c r="E76" s="64"/>
      <c r="F76" s="64"/>
      <c r="G76" s="64"/>
      <c r="H76" s="64"/>
      <c r="I76" s="1049"/>
      <c r="J76" s="502">
        <v>1</v>
      </c>
      <c r="K76" s="1447">
        <v>2</v>
      </c>
      <c r="L76" s="1447"/>
      <c r="M76" s="1462"/>
      <c r="N76" s="1060"/>
      <c r="O76" s="1036"/>
      <c r="P76" s="1279"/>
    </row>
    <row r="77" spans="1:16" ht="12.75">
      <c r="A77" s="64"/>
      <c r="B77" s="64"/>
      <c r="C77" s="64"/>
      <c r="D77" s="64"/>
      <c r="E77" s="64"/>
      <c r="F77" s="64"/>
      <c r="G77" s="64"/>
      <c r="H77" s="64"/>
      <c r="I77" s="1049"/>
      <c r="J77" s="1060" t="s">
        <v>210</v>
      </c>
      <c r="K77" s="968" t="s">
        <v>211</v>
      </c>
      <c r="L77" s="946"/>
      <c r="M77" s="969"/>
      <c r="N77" s="1060"/>
      <c r="O77" s="1036"/>
      <c r="P77" s="1279"/>
    </row>
    <row r="78" spans="1:16" ht="12.75">
      <c r="A78" s="64"/>
      <c r="B78" s="64"/>
      <c r="C78" s="64"/>
      <c r="D78" s="64"/>
      <c r="E78" s="64"/>
      <c r="F78" s="64"/>
      <c r="G78" s="64"/>
      <c r="H78" s="64"/>
      <c r="I78" s="1049"/>
      <c r="J78" s="1060"/>
      <c r="K78" s="970" t="s">
        <v>523</v>
      </c>
      <c r="L78" s="1091"/>
      <c r="M78" s="971"/>
      <c r="N78" s="1060"/>
      <c r="O78" s="1036"/>
      <c r="P78" s="1279"/>
    </row>
    <row r="79" spans="1:16" ht="12.75">
      <c r="A79" s="64"/>
      <c r="B79" s="64"/>
      <c r="C79" s="64"/>
      <c r="D79" s="64"/>
      <c r="E79" s="64"/>
      <c r="F79" s="64"/>
      <c r="G79" s="64"/>
      <c r="H79" s="64"/>
      <c r="I79" s="1049"/>
      <c r="J79" s="1060"/>
      <c r="K79" s="1055" t="s">
        <v>524</v>
      </c>
      <c r="L79" s="945"/>
      <c r="M79" s="1056"/>
      <c r="N79" s="1060"/>
      <c r="O79" s="1036"/>
      <c r="P79" s="1279"/>
    </row>
    <row r="80" spans="1:16" ht="12.75">
      <c r="A80" s="64"/>
      <c r="B80" s="64"/>
      <c r="C80" s="64"/>
      <c r="D80" s="64"/>
      <c r="E80" s="64"/>
      <c r="F80" s="64"/>
      <c r="G80" s="64"/>
      <c r="H80" s="64"/>
      <c r="I80" s="1049"/>
      <c r="J80" s="1060"/>
      <c r="K80" s="502">
        <v>1</v>
      </c>
      <c r="L80" s="1466">
        <v>2</v>
      </c>
      <c r="M80" s="1462"/>
      <c r="N80" s="1060"/>
      <c r="O80" s="1036"/>
      <c r="P80" s="1279"/>
    </row>
    <row r="81" spans="1:16" ht="12.75">
      <c r="A81" s="64"/>
      <c r="B81" s="64"/>
      <c r="C81" s="64"/>
      <c r="D81" s="64"/>
      <c r="E81" s="64"/>
      <c r="F81" s="64"/>
      <c r="G81" s="64"/>
      <c r="H81" s="64"/>
      <c r="I81" s="1049"/>
      <c r="J81" s="1060"/>
      <c r="K81" s="1060" t="s">
        <v>210</v>
      </c>
      <c r="L81" s="968" t="s">
        <v>211</v>
      </c>
      <c r="M81" s="969"/>
      <c r="N81" s="1060"/>
      <c r="O81" s="1036"/>
      <c r="P81" s="1279"/>
    </row>
    <row r="82" spans="1:16" ht="12.75">
      <c r="A82" s="64"/>
      <c r="B82" s="64"/>
      <c r="C82" s="64"/>
      <c r="D82" s="64"/>
      <c r="E82" s="64"/>
      <c r="F82" s="64"/>
      <c r="G82" s="64"/>
      <c r="H82" s="64"/>
      <c r="I82" s="1049"/>
      <c r="J82" s="1060"/>
      <c r="K82" s="1060"/>
      <c r="L82" s="970" t="s">
        <v>721</v>
      </c>
      <c r="M82" s="971"/>
      <c r="N82" s="1060"/>
      <c r="O82" s="1036"/>
      <c r="P82" s="1279"/>
    </row>
    <row r="83" spans="1:16" ht="12.75">
      <c r="A83" s="64"/>
      <c r="B83" s="64"/>
      <c r="C83" s="64"/>
      <c r="D83" s="64"/>
      <c r="E83" s="64"/>
      <c r="F83" s="64"/>
      <c r="G83" s="64"/>
      <c r="H83" s="64"/>
      <c r="I83" s="1049"/>
      <c r="J83" s="1060"/>
      <c r="K83" s="1060"/>
      <c r="L83" s="1055" t="s">
        <v>544</v>
      </c>
      <c r="M83" s="1056"/>
      <c r="N83" s="1060"/>
      <c r="O83" s="1036"/>
      <c r="P83" s="1279"/>
    </row>
    <row r="84" spans="1:16" ht="12.75">
      <c r="A84" s="64"/>
      <c r="B84" s="64"/>
      <c r="C84" s="64"/>
      <c r="D84" s="64"/>
      <c r="E84" s="64"/>
      <c r="F84" s="64"/>
      <c r="G84" s="64"/>
      <c r="H84" s="64"/>
      <c r="I84" s="1049"/>
      <c r="J84" s="1060"/>
      <c r="K84" s="1060"/>
      <c r="L84" s="502">
        <v>1</v>
      </c>
      <c r="M84" s="500">
        <v>0</v>
      </c>
      <c r="N84" s="1060"/>
      <c r="O84" s="1036"/>
      <c r="P84" s="1279"/>
    </row>
    <row r="85" spans="1:16" ht="13.5" thickBot="1">
      <c r="A85" s="64"/>
      <c r="B85" s="64"/>
      <c r="C85" s="64"/>
      <c r="D85" s="64"/>
      <c r="E85" s="64"/>
      <c r="F85" s="64"/>
      <c r="G85" s="64"/>
      <c r="H85" s="64"/>
      <c r="I85" s="1427"/>
      <c r="J85" s="1426"/>
      <c r="K85" s="1426"/>
      <c r="L85" s="492" t="s">
        <v>210</v>
      </c>
      <c r="M85" s="1060" t="s">
        <v>211</v>
      </c>
      <c r="N85" s="1060"/>
      <c r="O85" s="1036"/>
      <c r="P85" s="1279"/>
    </row>
    <row r="86" spans="1:16" ht="13.5" thickTop="1">
      <c r="A86" s="64"/>
      <c r="B86" s="64"/>
      <c r="C86" s="64"/>
      <c r="D86" s="64"/>
      <c r="E86" s="64"/>
      <c r="F86" s="64"/>
      <c r="G86" s="64"/>
      <c r="H86" s="64"/>
      <c r="I86" s="1501" t="s">
        <v>60</v>
      </c>
      <c r="J86" s="1502"/>
      <c r="K86" s="1502"/>
      <c r="L86" s="1502"/>
      <c r="M86" s="1060"/>
      <c r="N86" s="1060"/>
      <c r="O86" s="1036"/>
      <c r="P86" s="1279"/>
    </row>
    <row r="87" spans="1:16" ht="12.75">
      <c r="A87" s="64"/>
      <c r="B87" s="64"/>
      <c r="C87" s="64"/>
      <c r="D87" s="64"/>
      <c r="E87" s="64"/>
      <c r="F87" s="64"/>
      <c r="G87" s="64"/>
      <c r="H87" s="64"/>
      <c r="I87" s="1503" t="s">
        <v>61</v>
      </c>
      <c r="J87" s="1262"/>
      <c r="K87" s="1262"/>
      <c r="L87" s="1262"/>
      <c r="M87" s="1060"/>
      <c r="N87" s="1060"/>
      <c r="O87" s="1036"/>
      <c r="P87" s="1279"/>
    </row>
    <row r="88" spans="1:16" ht="12.75">
      <c r="A88" s="64"/>
      <c r="B88" s="64"/>
      <c r="C88" s="64"/>
      <c r="D88" s="64"/>
      <c r="E88" s="64"/>
      <c r="F88" s="64"/>
      <c r="G88" s="64"/>
      <c r="H88" s="64"/>
      <c r="I88" s="1504">
        <v>1</v>
      </c>
      <c r="J88" s="1505"/>
      <c r="K88" s="1506">
        <v>2</v>
      </c>
      <c r="L88" s="884"/>
      <c r="M88" s="1060"/>
      <c r="N88" s="1060"/>
      <c r="O88" s="1036"/>
      <c r="P88" s="1279"/>
    </row>
    <row r="89" spans="1:16" ht="12.75">
      <c r="A89" s="64"/>
      <c r="B89" s="64"/>
      <c r="C89" s="64"/>
      <c r="D89" s="64"/>
      <c r="E89" s="64"/>
      <c r="F89" s="64"/>
      <c r="G89" s="64"/>
      <c r="H89" s="64"/>
      <c r="I89" s="1503" t="s">
        <v>210</v>
      </c>
      <c r="J89" s="884"/>
      <c r="K89" s="877" t="s">
        <v>211</v>
      </c>
      <c r="L89" s="880"/>
      <c r="M89" s="1060"/>
      <c r="N89" s="1060"/>
      <c r="O89" s="1036"/>
      <c r="P89" s="1279"/>
    </row>
    <row r="90" spans="1:16" ht="12.75">
      <c r="A90" s="64"/>
      <c r="B90" s="64"/>
      <c r="C90" s="64"/>
      <c r="D90" s="64"/>
      <c r="E90" s="64"/>
      <c r="F90" s="64"/>
      <c r="G90" s="64"/>
      <c r="H90" s="64"/>
      <c r="I90" s="1503"/>
      <c r="J90" s="884"/>
      <c r="K90" s="1507" t="s">
        <v>62</v>
      </c>
      <c r="L90" s="999"/>
      <c r="M90" s="1060"/>
      <c r="N90" s="1060"/>
      <c r="O90" s="1036"/>
      <c r="P90" s="1279"/>
    </row>
    <row r="91" spans="1:16" ht="21.75" customHeight="1">
      <c r="A91" s="64"/>
      <c r="B91" s="64"/>
      <c r="C91" s="64"/>
      <c r="D91" s="64"/>
      <c r="E91" s="64"/>
      <c r="F91" s="64"/>
      <c r="G91" s="64"/>
      <c r="H91" s="64"/>
      <c r="I91" s="1503"/>
      <c r="J91" s="884"/>
      <c r="K91" s="1508" t="s">
        <v>63</v>
      </c>
      <c r="L91" s="1509"/>
      <c r="M91" s="1060"/>
      <c r="N91" s="1060"/>
      <c r="O91" s="1036"/>
      <c r="P91" s="1279"/>
    </row>
    <row r="92" spans="1:16" ht="12.75">
      <c r="A92" s="64"/>
      <c r="B92" s="64"/>
      <c r="C92" s="64"/>
      <c r="D92" s="64"/>
      <c r="E92" s="64"/>
      <c r="F92" s="64"/>
      <c r="G92" s="64"/>
      <c r="H92" s="64"/>
      <c r="I92" s="1503"/>
      <c r="J92" s="884"/>
      <c r="K92" s="114">
        <v>1</v>
      </c>
      <c r="L92" s="504">
        <v>2</v>
      </c>
      <c r="M92" s="1060"/>
      <c r="N92" s="1060"/>
      <c r="O92" s="1036"/>
      <c r="P92" s="1279"/>
    </row>
    <row r="93" spans="1:16" ht="13.5" thickBot="1">
      <c r="A93" s="64"/>
      <c r="B93" s="64"/>
      <c r="C93" s="64"/>
      <c r="D93" s="64"/>
      <c r="E93" s="64"/>
      <c r="F93" s="64"/>
      <c r="G93" s="64"/>
      <c r="H93" s="64"/>
      <c r="I93" s="1503"/>
      <c r="J93" s="884"/>
      <c r="K93" s="504" t="s">
        <v>210</v>
      </c>
      <c r="L93" s="68" t="s">
        <v>211</v>
      </c>
      <c r="M93" s="1060"/>
      <c r="N93" s="1060"/>
      <c r="O93" s="1036"/>
      <c r="P93" s="1279"/>
    </row>
    <row r="94" spans="1:17" ht="12.75" customHeight="1">
      <c r="A94" s="1019" t="s">
        <v>625</v>
      </c>
      <c r="B94" s="1028" t="s">
        <v>626</v>
      </c>
      <c r="C94" s="413">
        <v>1</v>
      </c>
      <c r="D94" s="421" t="s">
        <v>313</v>
      </c>
      <c r="E94" s="545"/>
      <c r="F94" s="436"/>
      <c r="G94" s="413"/>
      <c r="H94" s="506"/>
      <c r="I94" s="1514">
        <v>274</v>
      </c>
      <c r="J94" s="1515"/>
      <c r="K94" s="195">
        <v>30</v>
      </c>
      <c r="L94" s="375">
        <v>0</v>
      </c>
      <c r="M94" s="367">
        <v>0</v>
      </c>
      <c r="N94" s="367">
        <v>0</v>
      </c>
      <c r="O94" s="367">
        <v>0</v>
      </c>
      <c r="P94" s="368">
        <v>0</v>
      </c>
      <c r="Q94" s="174">
        <f aca="true" t="shared" si="0" ref="Q94:Q104">SUM(I94:P94)</f>
        <v>304</v>
      </c>
    </row>
    <row r="95" spans="1:28" ht="12.75">
      <c r="A95" s="1020"/>
      <c r="B95" s="954"/>
      <c r="C95" s="323">
        <v>2</v>
      </c>
      <c r="D95" s="273" t="s">
        <v>139</v>
      </c>
      <c r="E95" s="544"/>
      <c r="F95" s="319"/>
      <c r="G95" s="503"/>
      <c r="H95" s="507"/>
      <c r="I95" s="1499">
        <v>2919</v>
      </c>
      <c r="J95" s="1500"/>
      <c r="K95" s="191">
        <v>457</v>
      </c>
      <c r="L95" s="372">
        <v>0</v>
      </c>
      <c r="M95" s="370">
        <v>0</v>
      </c>
      <c r="N95" s="370">
        <v>0</v>
      </c>
      <c r="O95" s="370">
        <v>0</v>
      </c>
      <c r="P95" s="371">
        <v>0</v>
      </c>
      <c r="Q95" s="174">
        <f t="shared" si="0"/>
        <v>3376</v>
      </c>
      <c r="AB95" s="365"/>
    </row>
    <row r="96" spans="1:21" ht="30" customHeight="1">
      <c r="A96" s="1020"/>
      <c r="B96" s="954"/>
      <c r="C96" s="1448">
        <v>3</v>
      </c>
      <c r="D96" s="947" t="s">
        <v>315</v>
      </c>
      <c r="E96" s="950" t="s">
        <v>627</v>
      </c>
      <c r="F96" s="953" t="s">
        <v>206</v>
      </c>
      <c r="G96" s="422" t="s">
        <v>628</v>
      </c>
      <c r="H96" s="508" t="s">
        <v>629</v>
      </c>
      <c r="I96" s="1499">
        <v>122</v>
      </c>
      <c r="J96" s="1500"/>
      <c r="K96" s="191">
        <v>5</v>
      </c>
      <c r="L96" s="372">
        <v>0</v>
      </c>
      <c r="M96" s="370">
        <v>0</v>
      </c>
      <c r="N96" s="370">
        <v>0</v>
      </c>
      <c r="O96" s="370">
        <v>0</v>
      </c>
      <c r="P96" s="371">
        <v>0</v>
      </c>
      <c r="Q96" s="174">
        <f t="shared" si="0"/>
        <v>127</v>
      </c>
      <c r="S96" s="365"/>
      <c r="T96" s="365"/>
      <c r="U96" s="365"/>
    </row>
    <row r="97" spans="1:17" ht="30" customHeight="1">
      <c r="A97" s="1020"/>
      <c r="B97" s="954"/>
      <c r="C97" s="1449"/>
      <c r="D97" s="949"/>
      <c r="E97" s="952"/>
      <c r="F97" s="955"/>
      <c r="G97" s="323" t="s">
        <v>630</v>
      </c>
      <c r="H97" s="508" t="s">
        <v>631</v>
      </c>
      <c r="I97" s="1499">
        <v>318</v>
      </c>
      <c r="J97" s="1500"/>
      <c r="K97" s="191">
        <v>25</v>
      </c>
      <c r="L97" s="372">
        <v>0</v>
      </c>
      <c r="M97" s="370">
        <v>0</v>
      </c>
      <c r="N97" s="370">
        <v>0</v>
      </c>
      <c r="O97" s="370">
        <v>0</v>
      </c>
      <c r="P97" s="371">
        <v>0</v>
      </c>
      <c r="Q97" s="174">
        <f t="shared" si="0"/>
        <v>343</v>
      </c>
    </row>
    <row r="98" spans="1:17" ht="30" customHeight="1">
      <c r="A98" s="1020"/>
      <c r="B98" s="954"/>
      <c r="C98" s="1448">
        <v>4</v>
      </c>
      <c r="D98" s="947" t="s">
        <v>529</v>
      </c>
      <c r="E98" s="950" t="s">
        <v>627</v>
      </c>
      <c r="F98" s="953" t="s">
        <v>206</v>
      </c>
      <c r="G98" s="422" t="s">
        <v>628</v>
      </c>
      <c r="H98" s="508" t="s">
        <v>629</v>
      </c>
      <c r="I98" s="1499">
        <v>66</v>
      </c>
      <c r="J98" s="1500"/>
      <c r="K98" s="191">
        <v>2</v>
      </c>
      <c r="L98" s="372">
        <v>0</v>
      </c>
      <c r="M98" s="370">
        <v>0</v>
      </c>
      <c r="N98" s="370">
        <v>0</v>
      </c>
      <c r="O98" s="370">
        <v>0</v>
      </c>
      <c r="P98" s="371">
        <v>0</v>
      </c>
      <c r="Q98" s="174">
        <f t="shared" si="0"/>
        <v>68</v>
      </c>
    </row>
    <row r="99" spans="1:17" ht="30" customHeight="1">
      <c r="A99" s="1020"/>
      <c r="B99" s="954"/>
      <c r="C99" s="1449"/>
      <c r="D99" s="949"/>
      <c r="E99" s="952"/>
      <c r="F99" s="955"/>
      <c r="G99" s="323" t="s">
        <v>630</v>
      </c>
      <c r="H99" s="508" t="s">
        <v>631</v>
      </c>
      <c r="I99" s="1499">
        <v>860</v>
      </c>
      <c r="J99" s="1500"/>
      <c r="K99" s="191">
        <v>89</v>
      </c>
      <c r="L99" s="372">
        <v>0</v>
      </c>
      <c r="M99" s="370">
        <v>0</v>
      </c>
      <c r="N99" s="370">
        <v>0</v>
      </c>
      <c r="O99" s="370">
        <v>0</v>
      </c>
      <c r="P99" s="371">
        <v>0</v>
      </c>
      <c r="Q99" s="174">
        <f t="shared" si="0"/>
        <v>949</v>
      </c>
    </row>
    <row r="100" spans="1:28" ht="12.75">
      <c r="A100" s="1020"/>
      <c r="B100" s="954"/>
      <c r="C100" s="422">
        <v>5</v>
      </c>
      <c r="D100" s="273" t="s">
        <v>708</v>
      </c>
      <c r="E100" s="521"/>
      <c r="F100" s="318"/>
      <c r="G100" s="520"/>
      <c r="H100" s="507"/>
      <c r="I100" s="1499">
        <v>1750</v>
      </c>
      <c r="J100" s="1500"/>
      <c r="K100" s="191">
        <v>1384</v>
      </c>
      <c r="L100" s="372">
        <v>0</v>
      </c>
      <c r="M100" s="370">
        <v>0</v>
      </c>
      <c r="N100" s="370">
        <v>0</v>
      </c>
      <c r="O100" s="370">
        <v>0</v>
      </c>
      <c r="P100" s="371">
        <v>0</v>
      </c>
      <c r="Q100" s="174">
        <f t="shared" si="0"/>
        <v>3134</v>
      </c>
      <c r="AB100" s="365"/>
    </row>
    <row r="101" spans="1:21" ht="12.75">
      <c r="A101" s="1020"/>
      <c r="B101" s="954"/>
      <c r="C101" s="422">
        <v>6</v>
      </c>
      <c r="D101" s="273" t="s">
        <v>467</v>
      </c>
      <c r="E101" s="521"/>
      <c r="F101" s="318"/>
      <c r="G101" s="285"/>
      <c r="H101" s="508"/>
      <c r="I101" s="1499">
        <v>46</v>
      </c>
      <c r="J101" s="1500"/>
      <c r="K101" s="191">
        <v>12</v>
      </c>
      <c r="L101" s="211">
        <v>0</v>
      </c>
      <c r="M101" s="370">
        <v>0</v>
      </c>
      <c r="N101" s="370">
        <v>0</v>
      </c>
      <c r="O101" s="370">
        <v>0</v>
      </c>
      <c r="P101" s="371">
        <v>0</v>
      </c>
      <c r="Q101" s="174">
        <f t="shared" si="0"/>
        <v>58</v>
      </c>
      <c r="T101" s="365"/>
      <c r="U101" s="365"/>
    </row>
    <row r="102" spans="1:21" ht="30" customHeight="1">
      <c r="A102" s="1020"/>
      <c r="B102" s="954"/>
      <c r="C102" s="1448">
        <v>7</v>
      </c>
      <c r="D102" s="947" t="s">
        <v>268</v>
      </c>
      <c r="E102" s="950" t="s">
        <v>627</v>
      </c>
      <c r="F102" s="953" t="s">
        <v>206</v>
      </c>
      <c r="G102" s="714" t="s">
        <v>628</v>
      </c>
      <c r="H102" s="715" t="s">
        <v>629</v>
      </c>
      <c r="I102" s="1499">
        <v>0</v>
      </c>
      <c r="J102" s="1500"/>
      <c r="K102" s="191">
        <v>0</v>
      </c>
      <c r="L102" s="372">
        <v>0</v>
      </c>
      <c r="M102" s="370">
        <v>0</v>
      </c>
      <c r="N102" s="370">
        <v>0</v>
      </c>
      <c r="O102" s="370">
        <v>0</v>
      </c>
      <c r="P102" s="371">
        <v>0</v>
      </c>
      <c r="Q102" s="174">
        <f t="shared" si="0"/>
        <v>0</v>
      </c>
      <c r="S102" s="365"/>
      <c r="U102" s="365"/>
    </row>
    <row r="103" spans="1:28" ht="30" customHeight="1" thickBot="1">
      <c r="A103" s="1020"/>
      <c r="B103" s="954"/>
      <c r="C103" s="1449"/>
      <c r="D103" s="949"/>
      <c r="E103" s="952"/>
      <c r="F103" s="955"/>
      <c r="G103" s="323" t="s">
        <v>630</v>
      </c>
      <c r="H103" s="508" t="s">
        <v>631</v>
      </c>
      <c r="I103" s="1499">
        <v>45</v>
      </c>
      <c r="J103" s="1500"/>
      <c r="K103" s="191">
        <v>133</v>
      </c>
      <c r="L103" s="376">
        <v>0</v>
      </c>
      <c r="M103" s="370">
        <v>0</v>
      </c>
      <c r="N103" s="370">
        <v>0</v>
      </c>
      <c r="O103" s="370">
        <v>0</v>
      </c>
      <c r="P103" s="371">
        <v>0</v>
      </c>
      <c r="Q103" s="174">
        <f t="shared" si="0"/>
        <v>178</v>
      </c>
      <c r="W103" s="365"/>
      <c r="X103" s="365"/>
      <c r="Z103" s="365"/>
      <c r="AB103" s="365"/>
    </row>
    <row r="104" spans="1:28" ht="13.5" thickBot="1">
      <c r="A104" s="1021"/>
      <c r="B104" s="1227"/>
      <c r="C104" s="290" t="s">
        <v>713</v>
      </c>
      <c r="D104" s="706" t="s">
        <v>522</v>
      </c>
      <c r="E104" s="707"/>
      <c r="F104" s="203"/>
      <c r="G104" s="203"/>
      <c r="H104" s="708"/>
      <c r="I104" s="1516">
        <v>0</v>
      </c>
      <c r="J104" s="1517"/>
      <c r="K104" s="136">
        <v>0</v>
      </c>
      <c r="L104" s="184">
        <v>35341</v>
      </c>
      <c r="M104" s="424">
        <v>15803</v>
      </c>
      <c r="N104" s="361">
        <v>313</v>
      </c>
      <c r="O104" s="361">
        <v>4</v>
      </c>
      <c r="P104" s="360">
        <v>26457</v>
      </c>
      <c r="Q104" s="174">
        <f t="shared" si="0"/>
        <v>77918</v>
      </c>
      <c r="V104" s="365"/>
      <c r="W104" s="365"/>
      <c r="X104" s="365"/>
      <c r="Y104" s="365"/>
      <c r="AB104" s="365"/>
    </row>
    <row r="105" spans="9:30" ht="12.75">
      <c r="I105" s="956">
        <f>SUM(I94:I104)</f>
        <v>6400</v>
      </c>
      <c r="J105" s="956"/>
      <c r="K105" s="174">
        <f aca="true" t="shared" si="1" ref="K105:Q105">SUM(K94:K104)</f>
        <v>2137</v>
      </c>
      <c r="L105" s="174">
        <f t="shared" si="1"/>
        <v>35341</v>
      </c>
      <c r="M105" s="174">
        <f t="shared" si="1"/>
        <v>15803</v>
      </c>
      <c r="N105" s="174">
        <f t="shared" si="1"/>
        <v>313</v>
      </c>
      <c r="O105" s="174">
        <f t="shared" si="1"/>
        <v>4</v>
      </c>
      <c r="P105" s="174">
        <f t="shared" si="1"/>
        <v>26457</v>
      </c>
      <c r="Q105" s="174">
        <f t="shared" si="1"/>
        <v>86455</v>
      </c>
      <c r="V105" s="365"/>
      <c r="W105" s="365"/>
      <c r="X105" s="365"/>
      <c r="Y105" s="365"/>
      <c r="Z105" s="365"/>
      <c r="AA105" s="365"/>
      <c r="AB105" s="365"/>
      <c r="AD105" s="365"/>
    </row>
    <row r="106" spans="20:26" ht="12.75">
      <c r="T106" s="365"/>
      <c r="U106" s="365"/>
      <c r="V106" s="365"/>
      <c r="W106" s="365"/>
      <c r="X106" s="365"/>
      <c r="Y106" s="365"/>
      <c r="Z106" s="365"/>
    </row>
    <row r="107" spans="19:30" ht="12.75">
      <c r="S107" s="365"/>
      <c r="T107" s="365"/>
      <c r="U107" s="365"/>
      <c r="V107" s="365"/>
      <c r="X107" s="365"/>
      <c r="Y107" s="365"/>
      <c r="Z107" s="365"/>
      <c r="AA107" s="365"/>
      <c r="AB107" s="365"/>
      <c r="AD107" s="365"/>
    </row>
    <row r="108" ht="12.75">
      <c r="U108" s="365"/>
    </row>
  </sheetData>
  <sheetProtection/>
  <mergeCells count="123">
    <mergeCell ref="A94:A104"/>
    <mergeCell ref="N6:N13"/>
    <mergeCell ref="O6:O21"/>
    <mergeCell ref="P6:P23"/>
    <mergeCell ref="K56:K57"/>
    <mergeCell ref="I58:J59"/>
    <mergeCell ref="K58:K59"/>
    <mergeCell ref="K62:K63"/>
    <mergeCell ref="I62:J63"/>
    <mergeCell ref="B54:B64"/>
    <mergeCell ref="M64:P64"/>
    <mergeCell ref="P69:P93"/>
    <mergeCell ref="I69:N69"/>
    <mergeCell ref="O69:O93"/>
    <mergeCell ref="I70:N70"/>
    <mergeCell ref="I71:N71"/>
    <mergeCell ref="I64:J64"/>
    <mergeCell ref="J72:M72"/>
    <mergeCell ref="I73:I85"/>
    <mergeCell ref="J73:M73"/>
    <mergeCell ref="I60:J60"/>
    <mergeCell ref="D56:D57"/>
    <mergeCell ref="D58:D59"/>
    <mergeCell ref="D62:D63"/>
    <mergeCell ref="I56:J57"/>
    <mergeCell ref="I54:J54"/>
    <mergeCell ref="I55:J55"/>
    <mergeCell ref="K41:K45"/>
    <mergeCell ref="I105:J105"/>
    <mergeCell ref="I94:J94"/>
    <mergeCell ref="I95:J95"/>
    <mergeCell ref="I96:J96"/>
    <mergeCell ref="I100:J100"/>
    <mergeCell ref="I101:J101"/>
    <mergeCell ref="I102:J102"/>
    <mergeCell ref="I103:J103"/>
    <mergeCell ref="I104:J104"/>
    <mergeCell ref="I98:J98"/>
    <mergeCell ref="A54:A64"/>
    <mergeCell ref="L41:M41"/>
    <mergeCell ref="L42:M42"/>
    <mergeCell ref="L43:M43"/>
    <mergeCell ref="M45:M53"/>
    <mergeCell ref="I46:L46"/>
    <mergeCell ref="I47:L47"/>
    <mergeCell ref="I48:J48"/>
    <mergeCell ref="K48:L48"/>
    <mergeCell ref="I49:J53"/>
    <mergeCell ref="C62:C63"/>
    <mergeCell ref="K49:L49"/>
    <mergeCell ref="K50:L50"/>
    <mergeCell ref="K51:L51"/>
    <mergeCell ref="C56:C57"/>
    <mergeCell ref="C58:C59"/>
    <mergeCell ref="L54:L63"/>
    <mergeCell ref="I61:J61"/>
    <mergeCell ref="E58:E59"/>
    <mergeCell ref="E56:E57"/>
    <mergeCell ref="F56:F57"/>
    <mergeCell ref="E62:E63"/>
    <mergeCell ref="F62:F63"/>
    <mergeCell ref="F58:F59"/>
    <mergeCell ref="N14:N21"/>
    <mergeCell ref="I66:P66"/>
    <mergeCell ref="I67:P67"/>
    <mergeCell ref="I68:N68"/>
    <mergeCell ref="I26:P26"/>
    <mergeCell ref="I27:P27"/>
    <mergeCell ref="I28:N28"/>
    <mergeCell ref="I29:N29"/>
    <mergeCell ref="O29:O53"/>
    <mergeCell ref="P29:P53"/>
    <mergeCell ref="K37:M37"/>
    <mergeCell ref="K38:M38"/>
    <mergeCell ref="K39:M39"/>
    <mergeCell ref="L40:M40"/>
    <mergeCell ref="I30:N30"/>
    <mergeCell ref="I31:N31"/>
    <mergeCell ref="J32:M32"/>
    <mergeCell ref="I33:I45"/>
    <mergeCell ref="J33:M33"/>
    <mergeCell ref="N33:N53"/>
    <mergeCell ref="J34:M34"/>
    <mergeCell ref="J35:M35"/>
    <mergeCell ref="K36:M36"/>
    <mergeCell ref="J37:J45"/>
    <mergeCell ref="N73:N93"/>
    <mergeCell ref="J74:M74"/>
    <mergeCell ref="J75:M75"/>
    <mergeCell ref="K76:M76"/>
    <mergeCell ref="J77:J85"/>
    <mergeCell ref="K77:M77"/>
    <mergeCell ref="K78:M78"/>
    <mergeCell ref="K79:M79"/>
    <mergeCell ref="L80:M80"/>
    <mergeCell ref="K81:K85"/>
    <mergeCell ref="L81:M81"/>
    <mergeCell ref="L82:M82"/>
    <mergeCell ref="L83:M83"/>
    <mergeCell ref="M85:M93"/>
    <mergeCell ref="I86:L86"/>
    <mergeCell ref="I87:L87"/>
    <mergeCell ref="I88:J88"/>
    <mergeCell ref="K88:L88"/>
    <mergeCell ref="I89:J93"/>
    <mergeCell ref="K89:L89"/>
    <mergeCell ref="K90:L90"/>
    <mergeCell ref="K91:L91"/>
    <mergeCell ref="B94:B104"/>
    <mergeCell ref="C96:C97"/>
    <mergeCell ref="D96:D97"/>
    <mergeCell ref="C98:C99"/>
    <mergeCell ref="D98:D99"/>
    <mergeCell ref="C102:C103"/>
    <mergeCell ref="D102:D103"/>
    <mergeCell ref="I97:J97"/>
    <mergeCell ref="I99:J99"/>
    <mergeCell ref="E102:E103"/>
    <mergeCell ref="F102:F103"/>
    <mergeCell ref="E96:E97"/>
    <mergeCell ref="F96:F97"/>
    <mergeCell ref="E98:E99"/>
    <mergeCell ref="F98:F99"/>
  </mergeCells>
  <printOptions horizontalCentered="1" verticalCentered="1"/>
  <pageMargins left="0" right="0" top="0" bottom="0" header="0" footer="0"/>
  <pageSetup fitToHeight="2" horizontalDpi="600" verticalDpi="600" orientation="portrait" paperSize="9" scale="66" r:id="rId1"/>
  <rowBreaks count="1" manualBreakCount="1">
    <brk id="64"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CM59"/>
  <sheetViews>
    <sheetView zoomScaleSheetLayoutView="75" zoomScalePageLayoutView="0" workbookViewId="0" topLeftCell="A1">
      <selection activeCell="A1" sqref="A1"/>
    </sheetView>
  </sheetViews>
  <sheetFormatPr defaultColWidth="9.140625" defaultRowHeight="12.75"/>
  <cols>
    <col min="1" max="1" width="3.00390625" style="53" customWidth="1"/>
    <col min="2" max="2" width="5.140625" style="53" customWidth="1"/>
    <col min="3" max="3" width="3.57421875" style="53" customWidth="1"/>
    <col min="4" max="4" width="2.57421875" style="53" customWidth="1"/>
    <col min="5" max="5" width="3.00390625" style="53" customWidth="1"/>
    <col min="6" max="6" width="5.421875" style="53" customWidth="1"/>
    <col min="7" max="7" width="8.00390625" style="53" customWidth="1"/>
    <col min="8" max="8" width="15.28125" style="53" customWidth="1"/>
    <col min="9" max="9" width="25.57421875" style="53" customWidth="1"/>
    <col min="10" max="10" width="13.140625" style="53" customWidth="1"/>
    <col min="11" max="11" width="13.57421875" style="122" customWidth="1"/>
    <col min="12" max="14" width="13.140625" style="122" customWidth="1"/>
    <col min="15" max="15" width="13.140625" style="93" customWidth="1"/>
    <col min="16" max="91" width="9.140625" style="93" customWidth="1"/>
    <col min="92" max="16384" width="9.140625" style="53" customWidth="1"/>
  </cols>
  <sheetData>
    <row r="1" spans="1:91" ht="12.75">
      <c r="A1" s="53" t="s">
        <v>311</v>
      </c>
      <c r="I1" s="123"/>
      <c r="J1" s="12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row>
    <row r="2" spans="1:91" ht="12.75">
      <c r="A2" s="47" t="s">
        <v>594</v>
      </c>
      <c r="B2" s="47"/>
      <c r="C2" s="47"/>
      <c r="D2" s="47"/>
      <c r="E2" t="s">
        <v>166</v>
      </c>
      <c r="I2" s="123"/>
      <c r="J2" s="12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row>
    <row r="3" spans="1:91" ht="12.75">
      <c r="A3" s="47"/>
      <c r="I3" s="123"/>
      <c r="J3" s="12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row>
    <row r="4" spans="1:91" ht="12.75">
      <c r="A4" s="47"/>
      <c r="C4" s="100"/>
      <c r="I4" s="9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row>
    <row r="5" spans="1:91" ht="12.75">
      <c r="A5" s="496">
        <v>-1</v>
      </c>
      <c r="B5" s="54"/>
      <c r="C5" s="28"/>
      <c r="D5" s="54" t="s">
        <v>269</v>
      </c>
      <c r="I5" s="417">
        <f>SUM(O54)</f>
        <v>26457</v>
      </c>
      <c r="J5" s="417">
        <f>I5</f>
        <v>26457</v>
      </c>
      <c r="K5" s="417">
        <f>J5</f>
        <v>26457</v>
      </c>
      <c r="O5" s="122"/>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row>
    <row r="6" spans="1:91" ht="12.75">
      <c r="A6" s="118">
        <v>0</v>
      </c>
      <c r="B6" s="92"/>
      <c r="D6" s="47" t="s">
        <v>750</v>
      </c>
      <c r="I6" s="215">
        <f>SUM(L54)</f>
        <v>15803</v>
      </c>
      <c r="J6" s="215">
        <f>I6</f>
        <v>15803</v>
      </c>
      <c r="K6" s="960">
        <f>SUM(J6:J9)</f>
        <v>59998</v>
      </c>
      <c r="O6" s="122"/>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row>
    <row r="7" spans="1:91" ht="12.75">
      <c r="A7" s="518" t="s">
        <v>748</v>
      </c>
      <c r="B7" s="107"/>
      <c r="D7" s="491" t="s">
        <v>590</v>
      </c>
      <c r="I7" s="128">
        <f>SUM(I50,K50,I52:K52)</f>
        <v>43527</v>
      </c>
      <c r="J7" s="1176">
        <f>SUM(I7:I8)</f>
        <v>43878</v>
      </c>
      <c r="K7" s="961"/>
      <c r="O7" s="122"/>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row>
    <row r="8" spans="1:91" ht="12.75">
      <c r="A8" s="47">
        <v>98</v>
      </c>
      <c r="B8" s="107"/>
      <c r="D8" s="63" t="s">
        <v>749</v>
      </c>
      <c r="I8" s="129">
        <f>SUM(J50,I51:K51,I53:K53)</f>
        <v>351</v>
      </c>
      <c r="J8" s="1236"/>
      <c r="K8" s="961"/>
      <c r="O8" s="122"/>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row>
    <row r="9" spans="1:22" s="123" customFormat="1" ht="12.75">
      <c r="A9" s="57" t="s">
        <v>212</v>
      </c>
      <c r="B9" s="57"/>
      <c r="C9" s="48"/>
      <c r="D9" s="54" t="s">
        <v>270</v>
      </c>
      <c r="I9" s="487">
        <f>SUM(M54:N54)</f>
        <v>317</v>
      </c>
      <c r="J9" s="487">
        <f>I9</f>
        <v>317</v>
      </c>
      <c r="K9" s="962"/>
      <c r="L9" s="122"/>
      <c r="M9" s="122"/>
      <c r="N9" s="122"/>
      <c r="O9" s="122"/>
      <c r="P9" s="53"/>
      <c r="Q9" s="53"/>
      <c r="R9" s="53"/>
      <c r="S9" s="53"/>
      <c r="T9" s="53"/>
      <c r="U9" s="53"/>
      <c r="V9" s="53"/>
    </row>
    <row r="10" spans="1:91" ht="13.5" thickBot="1">
      <c r="A10" s="47"/>
      <c r="B10" s="47"/>
      <c r="C10" s="47"/>
      <c r="D10" s="47"/>
      <c r="I10" s="139"/>
      <c r="J10" s="39"/>
      <c r="K10" s="426">
        <f>SUM(K5:K9)</f>
        <v>86455</v>
      </c>
      <c r="O10" s="122"/>
      <c r="P10" s="53"/>
      <c r="Q10" s="53"/>
      <c r="R10" s="53"/>
      <c r="S10" s="53"/>
      <c r="T10" s="53"/>
      <c r="U10" s="53"/>
      <c r="V10" s="53"/>
      <c r="CH10" s="53"/>
      <c r="CI10" s="53"/>
      <c r="CJ10" s="53"/>
      <c r="CK10" s="53"/>
      <c r="CL10" s="53"/>
      <c r="CM10" s="53"/>
    </row>
    <row r="11" spans="6:8" ht="14.25" thickBot="1" thickTop="1">
      <c r="F11" s="64"/>
      <c r="G11" s="64"/>
      <c r="H11" s="64"/>
    </row>
    <row r="12" spans="1:15" ht="12.75">
      <c r="A12" s="53" t="s">
        <v>311</v>
      </c>
      <c r="F12" s="64"/>
      <c r="G12" s="64"/>
      <c r="H12" s="64"/>
      <c r="I12" s="1457" t="s">
        <v>302</v>
      </c>
      <c r="J12" s="1458"/>
      <c r="K12" s="1458"/>
      <c r="L12" s="1458"/>
      <c r="M12" s="1458"/>
      <c r="N12" s="1458"/>
      <c r="O12" s="1459"/>
    </row>
    <row r="13" spans="1:15" ht="12.75">
      <c r="A13" s="64"/>
      <c r="B13" s="64"/>
      <c r="C13" s="64"/>
      <c r="D13" s="64"/>
      <c r="E13" s="64"/>
      <c r="F13" s="64"/>
      <c r="G13" s="64"/>
      <c r="H13" s="64"/>
      <c r="I13" s="1460" t="s">
        <v>710</v>
      </c>
      <c r="J13" s="958"/>
      <c r="K13" s="958"/>
      <c r="L13" s="958"/>
      <c r="M13" s="958"/>
      <c r="N13" s="958"/>
      <c r="O13" s="1279"/>
    </row>
    <row r="14" spans="1:15" ht="12.75">
      <c r="A14" s="64"/>
      <c r="B14" s="64"/>
      <c r="C14" s="64"/>
      <c r="D14" s="64"/>
      <c r="E14" s="64"/>
      <c r="F14" s="64"/>
      <c r="G14" s="64"/>
      <c r="H14" s="64"/>
      <c r="I14" s="1461" t="s">
        <v>599</v>
      </c>
      <c r="J14" s="1447"/>
      <c r="K14" s="1447"/>
      <c r="L14" s="1447"/>
      <c r="M14" s="1462"/>
      <c r="N14" s="477" t="s">
        <v>713</v>
      </c>
      <c r="O14" s="329" t="s">
        <v>492</v>
      </c>
    </row>
    <row r="15" spans="1:15" ht="12.75">
      <c r="A15" s="64"/>
      <c r="B15" s="64"/>
      <c r="C15" s="64"/>
      <c r="D15" s="64"/>
      <c r="E15" s="64"/>
      <c r="F15" s="64"/>
      <c r="G15" s="64"/>
      <c r="H15" s="64"/>
      <c r="I15" s="1440" t="s">
        <v>408</v>
      </c>
      <c r="J15" s="959"/>
      <c r="K15" s="959"/>
      <c r="L15" s="959"/>
      <c r="M15" s="1441"/>
      <c r="N15" s="1036" t="s">
        <v>212</v>
      </c>
      <c r="O15" s="1279" t="s">
        <v>409</v>
      </c>
    </row>
    <row r="16" spans="1:15" ht="12.75">
      <c r="A16" s="64"/>
      <c r="B16" s="64"/>
      <c r="C16" s="64"/>
      <c r="D16" s="64"/>
      <c r="E16" s="64"/>
      <c r="F16" s="64"/>
      <c r="G16" s="64"/>
      <c r="H16" s="64"/>
      <c r="I16" s="1442" t="s">
        <v>60</v>
      </c>
      <c r="J16" s="1443"/>
      <c r="K16" s="1443"/>
      <c r="L16" s="1443"/>
      <c r="M16" s="1444"/>
      <c r="N16" s="1036"/>
      <c r="O16" s="1279"/>
    </row>
    <row r="17" spans="1:15" ht="12.75">
      <c r="A17" s="64"/>
      <c r="B17" s="64"/>
      <c r="C17" s="64"/>
      <c r="D17" s="64"/>
      <c r="E17" s="64"/>
      <c r="F17" s="64"/>
      <c r="G17" s="64"/>
      <c r="H17" s="64"/>
      <c r="I17" s="1445" t="s">
        <v>170</v>
      </c>
      <c r="J17" s="945"/>
      <c r="K17" s="945"/>
      <c r="L17" s="945"/>
      <c r="M17" s="1056"/>
      <c r="N17" s="1036"/>
      <c r="O17" s="1279"/>
    </row>
    <row r="18" spans="1:15" ht="12.75">
      <c r="A18" s="64"/>
      <c r="B18" s="64"/>
      <c r="C18" s="64"/>
      <c r="D18" s="64"/>
      <c r="E18" s="64"/>
      <c r="F18" s="64"/>
      <c r="G18" s="64"/>
      <c r="H18" s="64"/>
      <c r="I18" s="499">
        <v>1</v>
      </c>
      <c r="J18" s="1466">
        <v>2</v>
      </c>
      <c r="K18" s="1447"/>
      <c r="L18" s="1463" t="s">
        <v>713</v>
      </c>
      <c r="M18" s="1464"/>
      <c r="N18" s="1036"/>
      <c r="O18" s="1279"/>
    </row>
    <row r="19" spans="1:15" ht="12.75">
      <c r="A19" s="64"/>
      <c r="B19" s="64"/>
      <c r="C19" s="64"/>
      <c r="D19" s="64"/>
      <c r="E19" s="64"/>
      <c r="F19" s="64"/>
      <c r="G19" s="64"/>
      <c r="H19" s="64"/>
      <c r="I19" s="1049" t="s">
        <v>210</v>
      </c>
      <c r="J19" s="968" t="s">
        <v>211</v>
      </c>
      <c r="K19" s="946"/>
      <c r="L19" s="968" t="s">
        <v>551</v>
      </c>
      <c r="M19" s="969"/>
      <c r="N19" s="1036"/>
      <c r="O19" s="1279"/>
    </row>
    <row r="20" spans="1:15" ht="12.75">
      <c r="A20" s="64"/>
      <c r="B20" s="64"/>
      <c r="C20" s="64"/>
      <c r="D20" s="64"/>
      <c r="E20" s="64"/>
      <c r="F20" s="64"/>
      <c r="G20" s="64"/>
      <c r="H20" s="64"/>
      <c r="I20" s="1049"/>
      <c r="J20" s="970" t="s">
        <v>62</v>
      </c>
      <c r="K20" s="1091"/>
      <c r="L20" s="970" t="s">
        <v>561</v>
      </c>
      <c r="M20" s="971"/>
      <c r="N20" s="1036"/>
      <c r="O20" s="1279"/>
    </row>
    <row r="21" spans="1:15" ht="12.75" customHeight="1">
      <c r="A21" s="64"/>
      <c r="B21" s="64"/>
      <c r="C21" s="64"/>
      <c r="D21" s="64"/>
      <c r="E21" s="64"/>
      <c r="F21" s="64"/>
      <c r="G21" s="64"/>
      <c r="H21" s="64"/>
      <c r="I21" s="1049"/>
      <c r="J21" s="1055" t="s">
        <v>63</v>
      </c>
      <c r="K21" s="945"/>
      <c r="L21" s="1055" t="s">
        <v>171</v>
      </c>
      <c r="M21" s="1056"/>
      <c r="N21" s="1036"/>
      <c r="O21" s="1279"/>
    </row>
    <row r="22" spans="1:15" ht="12.75">
      <c r="A22" s="64"/>
      <c r="B22" s="64"/>
      <c r="C22" s="64"/>
      <c r="D22" s="64"/>
      <c r="E22" s="64"/>
      <c r="F22" s="64"/>
      <c r="G22" s="64"/>
      <c r="H22" s="64"/>
      <c r="I22" s="1049"/>
      <c r="J22" s="502">
        <v>1</v>
      </c>
      <c r="K22" s="606">
        <v>0</v>
      </c>
      <c r="L22" s="218" t="s">
        <v>564</v>
      </c>
      <c r="M22" s="218">
        <v>0</v>
      </c>
      <c r="N22" s="1036"/>
      <c r="O22" s="1279"/>
    </row>
    <row r="23" spans="1:15" ht="12.75">
      <c r="A23" s="64"/>
      <c r="B23" s="64"/>
      <c r="C23" s="64"/>
      <c r="D23" s="64"/>
      <c r="E23" s="64"/>
      <c r="F23" s="64"/>
      <c r="G23" s="64"/>
      <c r="H23" s="64"/>
      <c r="I23" s="1465"/>
      <c r="J23" s="662" t="s">
        <v>210</v>
      </c>
      <c r="K23" s="1060" t="s">
        <v>211</v>
      </c>
      <c r="L23" s="1060" t="s">
        <v>172</v>
      </c>
      <c r="M23" s="1060" t="s">
        <v>563</v>
      </c>
      <c r="N23" s="1036"/>
      <c r="O23" s="1279"/>
    </row>
    <row r="24" spans="1:15" ht="12.75">
      <c r="A24" s="64"/>
      <c r="B24" s="64"/>
      <c r="C24" s="64"/>
      <c r="D24" s="64"/>
      <c r="E24" s="64"/>
      <c r="F24" s="64"/>
      <c r="G24" s="64"/>
      <c r="H24" s="64"/>
      <c r="I24" s="1467" t="s">
        <v>168</v>
      </c>
      <c r="J24" s="971"/>
      <c r="K24" s="1060"/>
      <c r="L24" s="1060"/>
      <c r="M24" s="1060"/>
      <c r="N24" s="1036"/>
      <c r="O24" s="1279"/>
    </row>
    <row r="25" spans="1:15" ht="12.75" customHeight="1">
      <c r="A25" s="64"/>
      <c r="B25" s="64"/>
      <c r="C25" s="64"/>
      <c r="D25" s="64"/>
      <c r="E25" s="64"/>
      <c r="F25" s="64"/>
      <c r="G25" s="64"/>
      <c r="H25" s="64"/>
      <c r="I25" s="1445" t="s">
        <v>69</v>
      </c>
      <c r="J25" s="1056"/>
      <c r="K25" s="1060"/>
      <c r="L25" s="1060"/>
      <c r="M25" s="1060"/>
      <c r="N25" s="1036"/>
      <c r="O25" s="1279"/>
    </row>
    <row r="26" spans="1:15" ht="12.75">
      <c r="A26" s="64"/>
      <c r="B26" s="64"/>
      <c r="C26" s="64"/>
      <c r="D26" s="64"/>
      <c r="E26" s="64"/>
      <c r="F26" s="64"/>
      <c r="G26" s="64"/>
      <c r="H26" s="64"/>
      <c r="I26" s="514" t="s">
        <v>748</v>
      </c>
      <c r="J26" s="504">
        <v>98</v>
      </c>
      <c r="K26" s="1060"/>
      <c r="L26" s="1060"/>
      <c r="M26" s="1060"/>
      <c r="N26" s="1036"/>
      <c r="O26" s="1279"/>
    </row>
    <row r="27" spans="1:15" ht="13.5" thickBot="1">
      <c r="A27" s="64"/>
      <c r="B27" s="64"/>
      <c r="C27" s="64"/>
      <c r="D27" s="64"/>
      <c r="E27" s="64"/>
      <c r="F27" s="64"/>
      <c r="G27" s="663"/>
      <c r="H27" s="664"/>
      <c r="I27" s="667" t="s">
        <v>64</v>
      </c>
      <c r="J27" s="668" t="s">
        <v>66</v>
      </c>
      <c r="K27" s="1060"/>
      <c r="L27" s="1061"/>
      <c r="M27" s="1061"/>
      <c r="N27" s="1036"/>
      <c r="O27" s="1279"/>
    </row>
    <row r="28" spans="1:15" ht="30" customHeight="1">
      <c r="A28" s="1019" t="s">
        <v>65</v>
      </c>
      <c r="B28" s="1028" t="s">
        <v>554</v>
      </c>
      <c r="C28" s="1446">
        <v>1</v>
      </c>
      <c r="D28" s="1450" t="s">
        <v>210</v>
      </c>
      <c r="E28" s="1274" t="s">
        <v>167</v>
      </c>
      <c r="F28" s="1028" t="s">
        <v>68</v>
      </c>
      <c r="G28" s="704" t="s">
        <v>748</v>
      </c>
      <c r="H28" s="705" t="s">
        <v>64</v>
      </c>
      <c r="I28" s="665" t="s">
        <v>173</v>
      </c>
      <c r="J28" s="666"/>
      <c r="K28" s="669" t="s">
        <v>167</v>
      </c>
      <c r="L28" s="509"/>
      <c r="M28" s="509"/>
      <c r="N28" s="509"/>
      <c r="O28" s="510"/>
    </row>
    <row r="29" spans="1:15" ht="30" customHeight="1">
      <c r="A29" s="1020"/>
      <c r="B29" s="954"/>
      <c r="C29" s="1447"/>
      <c r="D29" s="1016"/>
      <c r="E29" s="1192"/>
      <c r="F29" s="954"/>
      <c r="G29" s="266">
        <v>98</v>
      </c>
      <c r="H29" s="508" t="s">
        <v>66</v>
      </c>
      <c r="I29" s="1112">
        <v>98</v>
      </c>
      <c r="J29" s="1521"/>
      <c r="K29" s="1113"/>
      <c r="L29" s="511"/>
      <c r="M29" s="511"/>
      <c r="N29" s="511"/>
      <c r="O29" s="512"/>
    </row>
    <row r="30" spans="1:15" ht="30" customHeight="1">
      <c r="A30" s="1020"/>
      <c r="B30" s="954"/>
      <c r="C30" s="1448">
        <v>2</v>
      </c>
      <c r="D30" s="1003" t="s">
        <v>211</v>
      </c>
      <c r="E30" s="1033" t="s">
        <v>169</v>
      </c>
      <c r="F30" s="953" t="s">
        <v>67</v>
      </c>
      <c r="G30" s="520" t="s">
        <v>748</v>
      </c>
      <c r="H30" s="507" t="s">
        <v>64</v>
      </c>
      <c r="I30" s="1493" t="s">
        <v>169</v>
      </c>
      <c r="J30" s="1494"/>
      <c r="K30" s="1495"/>
      <c r="L30" s="511"/>
      <c r="M30" s="511"/>
      <c r="N30" s="511"/>
      <c r="O30" s="512"/>
    </row>
    <row r="31" spans="1:15" ht="30" customHeight="1" thickBot="1">
      <c r="A31" s="1020"/>
      <c r="B31" s="954"/>
      <c r="C31" s="1449"/>
      <c r="D31" s="1004"/>
      <c r="E31" s="1035"/>
      <c r="F31" s="955"/>
      <c r="G31" s="285">
        <v>98</v>
      </c>
      <c r="H31" s="508" t="s">
        <v>66</v>
      </c>
      <c r="I31" s="1359">
        <v>98</v>
      </c>
      <c r="J31" s="1360"/>
      <c r="K31" s="1361"/>
      <c r="L31" s="511"/>
      <c r="M31" s="511"/>
      <c r="N31" s="511"/>
      <c r="O31" s="512"/>
    </row>
    <row r="32" spans="1:15" ht="30" customHeight="1" thickBot="1">
      <c r="A32" s="1021"/>
      <c r="B32" s="1227"/>
      <c r="C32" s="290" t="s">
        <v>713</v>
      </c>
      <c r="D32" s="706" t="s">
        <v>218</v>
      </c>
      <c r="E32" s="707"/>
      <c r="F32" s="203"/>
      <c r="G32" s="203"/>
      <c r="H32" s="708"/>
      <c r="I32" s="1488"/>
      <c r="J32" s="1489"/>
      <c r="K32" s="1489"/>
      <c r="L32" s="517">
        <v>0</v>
      </c>
      <c r="M32" s="1038" t="s">
        <v>212</v>
      </c>
      <c r="N32" s="1299"/>
      <c r="O32" s="234">
        <v>-1</v>
      </c>
    </row>
    <row r="33" spans="1:8" ht="13.5" thickBot="1">
      <c r="A33" s="64"/>
      <c r="B33" s="64"/>
      <c r="C33" s="64"/>
      <c r="D33" s="64"/>
      <c r="E33" s="64"/>
      <c r="F33" s="64"/>
      <c r="G33" s="64"/>
      <c r="H33" s="64"/>
    </row>
    <row r="34" spans="1:15" ht="12.75">
      <c r="A34" s="53" t="s">
        <v>311</v>
      </c>
      <c r="B34" s="64"/>
      <c r="C34" s="64"/>
      <c r="D34" s="64"/>
      <c r="E34" s="64"/>
      <c r="F34" s="64"/>
      <c r="G34" s="64"/>
      <c r="H34" s="64"/>
      <c r="I34" s="1457" t="s">
        <v>302</v>
      </c>
      <c r="J34" s="1458"/>
      <c r="K34" s="1458"/>
      <c r="L34" s="1458"/>
      <c r="M34" s="1458"/>
      <c r="N34" s="1458"/>
      <c r="O34" s="1459"/>
    </row>
    <row r="35" spans="1:15" ht="12.75">
      <c r="A35" s="64"/>
      <c r="B35" s="64"/>
      <c r="C35" s="64"/>
      <c r="D35" s="64"/>
      <c r="E35" s="64"/>
      <c r="F35" s="64"/>
      <c r="G35" s="64"/>
      <c r="H35" s="64"/>
      <c r="I35" s="1460" t="s">
        <v>710</v>
      </c>
      <c r="J35" s="958"/>
      <c r="K35" s="958"/>
      <c r="L35" s="958"/>
      <c r="M35" s="958"/>
      <c r="N35" s="958"/>
      <c r="O35" s="1279"/>
    </row>
    <row r="36" spans="1:15" ht="12.75">
      <c r="A36" s="64"/>
      <c r="B36" s="64"/>
      <c r="C36" s="64"/>
      <c r="D36" s="64"/>
      <c r="E36" s="64"/>
      <c r="F36" s="64"/>
      <c r="G36" s="64"/>
      <c r="H36" s="64"/>
      <c r="I36" s="1461" t="s">
        <v>599</v>
      </c>
      <c r="J36" s="1447"/>
      <c r="K36" s="1447"/>
      <c r="L36" s="1447"/>
      <c r="M36" s="1462"/>
      <c r="N36" s="477" t="s">
        <v>713</v>
      </c>
      <c r="O36" s="329" t="s">
        <v>492</v>
      </c>
    </row>
    <row r="37" spans="1:15" ht="12.75">
      <c r="A37" s="64"/>
      <c r="B37" s="64"/>
      <c r="C37" s="64"/>
      <c r="D37" s="64"/>
      <c r="E37" s="64"/>
      <c r="F37" s="64"/>
      <c r="G37" s="64"/>
      <c r="H37" s="64"/>
      <c r="I37" s="1440" t="s">
        <v>408</v>
      </c>
      <c r="J37" s="959"/>
      <c r="K37" s="959"/>
      <c r="L37" s="959"/>
      <c r="M37" s="1441"/>
      <c r="N37" s="1036" t="s">
        <v>212</v>
      </c>
      <c r="O37" s="1279" t="s">
        <v>409</v>
      </c>
    </row>
    <row r="38" spans="1:15" ht="12.75">
      <c r="A38" s="64"/>
      <c r="B38" s="64"/>
      <c r="C38" s="64"/>
      <c r="D38" s="64"/>
      <c r="E38" s="64"/>
      <c r="F38" s="64"/>
      <c r="G38" s="64"/>
      <c r="H38" s="64"/>
      <c r="I38" s="1442" t="s">
        <v>607</v>
      </c>
      <c r="J38" s="1443"/>
      <c r="K38" s="1443"/>
      <c r="L38" s="1443"/>
      <c r="M38" s="1444"/>
      <c r="N38" s="1036"/>
      <c r="O38" s="1279"/>
    </row>
    <row r="39" spans="1:15" ht="12.75" customHeight="1">
      <c r="A39" s="64"/>
      <c r="B39" s="64"/>
      <c r="C39" s="64"/>
      <c r="D39" s="64"/>
      <c r="E39" s="64"/>
      <c r="F39" s="64"/>
      <c r="G39" s="64"/>
      <c r="H39" s="64"/>
      <c r="I39" s="1445" t="s">
        <v>170</v>
      </c>
      <c r="J39" s="945"/>
      <c r="K39" s="945"/>
      <c r="L39" s="945"/>
      <c r="M39" s="1056"/>
      <c r="N39" s="1036"/>
      <c r="O39" s="1279"/>
    </row>
    <row r="40" spans="1:15" ht="12.75">
      <c r="A40" s="64"/>
      <c r="B40" s="64"/>
      <c r="C40" s="64"/>
      <c r="D40" s="64"/>
      <c r="E40" s="64"/>
      <c r="F40" s="64"/>
      <c r="G40" s="64"/>
      <c r="H40" s="64"/>
      <c r="I40" s="499">
        <v>1</v>
      </c>
      <c r="J40" s="1466">
        <v>2</v>
      </c>
      <c r="K40" s="1447"/>
      <c r="L40" s="1463" t="s">
        <v>713</v>
      </c>
      <c r="M40" s="1464"/>
      <c r="N40" s="1036"/>
      <c r="O40" s="1279"/>
    </row>
    <row r="41" spans="1:15" ht="12.75" customHeight="1">
      <c r="A41" s="64"/>
      <c r="B41" s="64"/>
      <c r="C41" s="64"/>
      <c r="D41" s="64"/>
      <c r="E41" s="64"/>
      <c r="F41" s="64"/>
      <c r="G41" s="64"/>
      <c r="H41" s="64"/>
      <c r="I41" s="1049" t="s">
        <v>210</v>
      </c>
      <c r="J41" s="968" t="s">
        <v>211</v>
      </c>
      <c r="K41" s="946"/>
      <c r="L41" s="968" t="s">
        <v>551</v>
      </c>
      <c r="M41" s="969"/>
      <c r="N41" s="1036"/>
      <c r="O41" s="1279"/>
    </row>
    <row r="42" spans="1:15" ht="12.75">
      <c r="A42" s="64"/>
      <c r="B42" s="64"/>
      <c r="C42" s="64"/>
      <c r="D42" s="64"/>
      <c r="E42" s="64"/>
      <c r="F42" s="64"/>
      <c r="G42" s="64"/>
      <c r="H42" s="64"/>
      <c r="I42" s="1049"/>
      <c r="J42" s="970" t="s">
        <v>62</v>
      </c>
      <c r="K42" s="1091"/>
      <c r="L42" s="970" t="s">
        <v>561</v>
      </c>
      <c r="M42" s="971"/>
      <c r="N42" s="1036"/>
      <c r="O42" s="1279"/>
    </row>
    <row r="43" spans="1:15" ht="27" customHeight="1">
      <c r="A43" s="64"/>
      <c r="B43" s="64"/>
      <c r="C43" s="64"/>
      <c r="D43" s="64"/>
      <c r="E43" s="64"/>
      <c r="F43" s="64"/>
      <c r="G43" s="64"/>
      <c r="H43" s="64"/>
      <c r="I43" s="1049"/>
      <c r="J43" s="1055" t="s">
        <v>63</v>
      </c>
      <c r="K43" s="945"/>
      <c r="L43" s="1055" t="s">
        <v>171</v>
      </c>
      <c r="M43" s="1056"/>
      <c r="N43" s="1036"/>
      <c r="O43" s="1279"/>
    </row>
    <row r="44" spans="1:15" ht="12.75">
      <c r="A44" s="64"/>
      <c r="B44" s="64"/>
      <c r="C44" s="64"/>
      <c r="D44" s="64"/>
      <c r="E44" s="64"/>
      <c r="F44" s="64"/>
      <c r="G44" s="64"/>
      <c r="H44" s="64"/>
      <c r="I44" s="1049"/>
      <c r="J44" s="502">
        <v>1</v>
      </c>
      <c r="K44" s="606">
        <v>2</v>
      </c>
      <c r="L44" s="218" t="s">
        <v>564</v>
      </c>
      <c r="M44" s="218" t="s">
        <v>174</v>
      </c>
      <c r="N44" s="1036"/>
      <c r="O44" s="1279"/>
    </row>
    <row r="45" spans="1:15" ht="12.75" customHeight="1">
      <c r="A45" s="64"/>
      <c r="B45" s="64"/>
      <c r="C45" s="64"/>
      <c r="D45" s="64"/>
      <c r="E45" s="64"/>
      <c r="F45" s="64"/>
      <c r="G45" s="64"/>
      <c r="H45" s="64"/>
      <c r="I45" s="1465"/>
      <c r="J45" s="662" t="s">
        <v>210</v>
      </c>
      <c r="K45" s="1060" t="s">
        <v>211</v>
      </c>
      <c r="L45" s="1060" t="s">
        <v>565</v>
      </c>
      <c r="M45" s="1060" t="s">
        <v>563</v>
      </c>
      <c r="N45" s="1036"/>
      <c r="O45" s="1279"/>
    </row>
    <row r="46" spans="1:15" ht="12.75">
      <c r="A46" s="64"/>
      <c r="B46" s="64"/>
      <c r="C46" s="64"/>
      <c r="D46" s="64"/>
      <c r="E46" s="64"/>
      <c r="F46" s="64"/>
      <c r="G46" s="64"/>
      <c r="H46" s="64"/>
      <c r="I46" s="1467" t="s">
        <v>168</v>
      </c>
      <c r="J46" s="971"/>
      <c r="K46" s="1060"/>
      <c r="L46" s="1060"/>
      <c r="M46" s="1060"/>
      <c r="N46" s="1036"/>
      <c r="O46" s="1279"/>
    </row>
    <row r="47" spans="1:15" ht="25.5" customHeight="1">
      <c r="A47" s="64"/>
      <c r="B47" s="64"/>
      <c r="C47" s="64"/>
      <c r="D47" s="64"/>
      <c r="E47" s="64"/>
      <c r="F47" s="64"/>
      <c r="G47" s="64"/>
      <c r="H47" s="64"/>
      <c r="I47" s="1445" t="s">
        <v>69</v>
      </c>
      <c r="J47" s="1056"/>
      <c r="K47" s="1060"/>
      <c r="L47" s="1060"/>
      <c r="M47" s="1060"/>
      <c r="N47" s="1036"/>
      <c r="O47" s="1279"/>
    </row>
    <row r="48" spans="1:15" ht="12.75">
      <c r="A48" s="64"/>
      <c r="B48" s="64"/>
      <c r="C48" s="64"/>
      <c r="D48" s="64"/>
      <c r="E48" s="64"/>
      <c r="F48" s="64"/>
      <c r="G48" s="64"/>
      <c r="H48" s="64"/>
      <c r="I48" s="514" t="s">
        <v>748</v>
      </c>
      <c r="J48" s="504">
        <v>98</v>
      </c>
      <c r="K48" s="1060"/>
      <c r="L48" s="1060"/>
      <c r="M48" s="1060"/>
      <c r="N48" s="1036"/>
      <c r="O48" s="1279"/>
    </row>
    <row r="49" spans="1:15" ht="13.5" thickBot="1">
      <c r="A49" s="64"/>
      <c r="B49" s="64"/>
      <c r="C49" s="64"/>
      <c r="D49" s="64"/>
      <c r="E49" s="64"/>
      <c r="F49" s="64"/>
      <c r="G49" s="663"/>
      <c r="H49" s="664"/>
      <c r="I49" s="667" t="s">
        <v>64</v>
      </c>
      <c r="J49" s="668" t="s">
        <v>66</v>
      </c>
      <c r="K49" s="1060"/>
      <c r="L49" s="1061"/>
      <c r="M49" s="1061"/>
      <c r="N49" s="1036"/>
      <c r="O49" s="1279"/>
    </row>
    <row r="50" spans="1:27" ht="30" customHeight="1">
      <c r="A50" s="1019" t="s">
        <v>65</v>
      </c>
      <c r="B50" s="1028" t="s">
        <v>554</v>
      </c>
      <c r="C50" s="1446">
        <v>1</v>
      </c>
      <c r="D50" s="1450" t="s">
        <v>210</v>
      </c>
      <c r="E50" s="1274" t="s">
        <v>167</v>
      </c>
      <c r="F50" s="1028" t="s">
        <v>68</v>
      </c>
      <c r="G50" s="704" t="s">
        <v>748</v>
      </c>
      <c r="H50" s="705" t="s">
        <v>64</v>
      </c>
      <c r="I50" s="670">
        <v>6629</v>
      </c>
      <c r="J50" s="396">
        <v>0</v>
      </c>
      <c r="K50" s="671">
        <v>28587</v>
      </c>
      <c r="L50" s="367"/>
      <c r="M50" s="367"/>
      <c r="N50" s="367"/>
      <c r="O50" s="368"/>
      <c r="P50" s="174">
        <f>SUM(I50:O50)</f>
        <v>35216</v>
      </c>
      <c r="S50" s="365"/>
      <c r="U50" s="365"/>
      <c r="AA50" s="365"/>
    </row>
    <row r="51" spans="1:16" ht="30" customHeight="1">
      <c r="A51" s="1020"/>
      <c r="B51" s="954"/>
      <c r="C51" s="1447"/>
      <c r="D51" s="1016"/>
      <c r="E51" s="1192"/>
      <c r="F51" s="954"/>
      <c r="G51" s="266">
        <v>98</v>
      </c>
      <c r="H51" s="508" t="s">
        <v>66</v>
      </c>
      <c r="I51" s="207">
        <v>24</v>
      </c>
      <c r="J51" s="208">
        <v>0</v>
      </c>
      <c r="K51" s="350">
        <v>285</v>
      </c>
      <c r="L51" s="370"/>
      <c r="M51" s="370"/>
      <c r="N51" s="370"/>
      <c r="O51" s="371"/>
      <c r="P51" s="174">
        <f>SUM(I51:O51)</f>
        <v>309</v>
      </c>
    </row>
    <row r="52" spans="1:27" ht="30" customHeight="1">
      <c r="A52" s="1020"/>
      <c r="B52" s="954"/>
      <c r="C52" s="1448">
        <v>2</v>
      </c>
      <c r="D52" s="1003" t="s">
        <v>211</v>
      </c>
      <c r="E52" s="1033" t="s">
        <v>169</v>
      </c>
      <c r="F52" s="953" t="s">
        <v>67</v>
      </c>
      <c r="G52" s="520" t="s">
        <v>748</v>
      </c>
      <c r="H52" s="507" t="s">
        <v>64</v>
      </c>
      <c r="I52" s="207">
        <v>1869</v>
      </c>
      <c r="J52" s="208">
        <v>3</v>
      </c>
      <c r="K52" s="350">
        <v>6439</v>
      </c>
      <c r="L52" s="370"/>
      <c r="M52" s="370"/>
      <c r="N52" s="370"/>
      <c r="O52" s="371"/>
      <c r="P52" s="174">
        <f>SUM(I52:O52)</f>
        <v>8311</v>
      </c>
      <c r="S52" s="365"/>
      <c r="U52" s="365"/>
      <c r="AA52" s="365"/>
    </row>
    <row r="53" spans="1:16" ht="30" customHeight="1" thickBot="1">
      <c r="A53" s="1020"/>
      <c r="B53" s="954"/>
      <c r="C53" s="1449"/>
      <c r="D53" s="1004"/>
      <c r="E53" s="1035"/>
      <c r="F53" s="955"/>
      <c r="G53" s="285">
        <v>98</v>
      </c>
      <c r="H53" s="508" t="s">
        <v>66</v>
      </c>
      <c r="I53" s="134">
        <v>12</v>
      </c>
      <c r="J53" s="135">
        <v>0</v>
      </c>
      <c r="K53" s="136">
        <v>30</v>
      </c>
      <c r="L53" s="370"/>
      <c r="M53" s="370"/>
      <c r="N53" s="370"/>
      <c r="O53" s="371"/>
      <c r="P53" s="174">
        <f>SUM(I53:O53)</f>
        <v>42</v>
      </c>
    </row>
    <row r="54" spans="1:27" ht="30" customHeight="1" thickBot="1">
      <c r="A54" s="1021"/>
      <c r="B54" s="1227"/>
      <c r="C54" s="290" t="s">
        <v>713</v>
      </c>
      <c r="D54" s="706" t="s">
        <v>218</v>
      </c>
      <c r="E54" s="707"/>
      <c r="F54" s="203"/>
      <c r="G54" s="203"/>
      <c r="H54" s="708"/>
      <c r="I54" s="692"/>
      <c r="J54" s="693"/>
      <c r="K54" s="693"/>
      <c r="L54" s="184">
        <v>15803</v>
      </c>
      <c r="M54" s="153">
        <v>313</v>
      </c>
      <c r="N54" s="151">
        <v>4</v>
      </c>
      <c r="O54" s="360">
        <v>26457</v>
      </c>
      <c r="P54" s="174">
        <f>SUM(I54:O54)</f>
        <v>42577</v>
      </c>
      <c r="V54" s="365"/>
      <c r="W54" s="365"/>
      <c r="X54" s="365"/>
      <c r="Y54" s="365"/>
      <c r="AA54" s="365"/>
    </row>
    <row r="55" spans="9:29" ht="12.75">
      <c r="I55" s="174">
        <f aca="true" t="shared" si="0" ref="I55:P55">SUM(I50:I54)</f>
        <v>8534</v>
      </c>
      <c r="J55" s="174">
        <f t="shared" si="0"/>
        <v>3</v>
      </c>
      <c r="K55" s="174">
        <f t="shared" si="0"/>
        <v>35341</v>
      </c>
      <c r="L55" s="174">
        <f t="shared" si="0"/>
        <v>15803</v>
      </c>
      <c r="M55" s="174">
        <f t="shared" si="0"/>
        <v>313</v>
      </c>
      <c r="N55" s="174">
        <f t="shared" si="0"/>
        <v>4</v>
      </c>
      <c r="O55" s="174">
        <f t="shared" si="0"/>
        <v>26457</v>
      </c>
      <c r="P55" s="174">
        <f t="shared" si="0"/>
        <v>86455</v>
      </c>
      <c r="S55" s="365"/>
      <c r="U55" s="365"/>
      <c r="V55" s="365"/>
      <c r="W55" s="365"/>
      <c r="X55" s="365"/>
      <c r="Y55" s="365"/>
      <c r="Z55" s="365"/>
      <c r="AC55" s="365"/>
    </row>
    <row r="56" spans="18:27" ht="12.75">
      <c r="R56" s="365"/>
      <c r="S56" s="365"/>
      <c r="U56" s="365"/>
      <c r="V56" s="365"/>
      <c r="W56" s="365"/>
      <c r="X56" s="365"/>
      <c r="Y56" s="365"/>
      <c r="AA56" s="365"/>
    </row>
    <row r="57" spans="20:29" ht="12.75">
      <c r="T57" s="365"/>
      <c r="W57" s="365"/>
      <c r="X57" s="365"/>
      <c r="Y57" s="365"/>
      <c r="Z57" s="365"/>
      <c r="AA57" s="365"/>
      <c r="AC57" s="365"/>
    </row>
    <row r="59" ht="12.75">
      <c r="Q59" s="93" t="s">
        <v>713</v>
      </c>
    </row>
  </sheetData>
  <sheetProtection/>
  <mergeCells count="71">
    <mergeCell ref="F30:F31"/>
    <mergeCell ref="I30:K30"/>
    <mergeCell ref="I31:K31"/>
    <mergeCell ref="I32:K32"/>
    <mergeCell ref="M32:N32"/>
    <mergeCell ref="E28:E29"/>
    <mergeCell ref="B28:B32"/>
    <mergeCell ref="C28:C29"/>
    <mergeCell ref="D28:D29"/>
    <mergeCell ref="C30:C31"/>
    <mergeCell ref="D30:D31"/>
    <mergeCell ref="E30:E31"/>
    <mergeCell ref="A50:A54"/>
    <mergeCell ref="F50:F51"/>
    <mergeCell ref="I13:O13"/>
    <mergeCell ref="N15:N27"/>
    <mergeCell ref="K6:K9"/>
    <mergeCell ref="D50:D51"/>
    <mergeCell ref="D52:D53"/>
    <mergeCell ref="E52:E53"/>
    <mergeCell ref="F52:F53"/>
    <mergeCell ref="J18:K18"/>
    <mergeCell ref="J19:K19"/>
    <mergeCell ref="J20:K20"/>
    <mergeCell ref="O37:O49"/>
    <mergeCell ref="J40:K40"/>
    <mergeCell ref="I14:M14"/>
    <mergeCell ref="I15:M15"/>
    <mergeCell ref="A28:A32"/>
    <mergeCell ref="J7:J8"/>
    <mergeCell ref="I34:O34"/>
    <mergeCell ref="I35:O35"/>
    <mergeCell ref="N37:N49"/>
    <mergeCell ref="J43:K43"/>
    <mergeCell ref="J41:K41"/>
    <mergeCell ref="J42:K42"/>
    <mergeCell ref="I12:O12"/>
    <mergeCell ref="M45:M49"/>
    <mergeCell ref="K45:K49"/>
    <mergeCell ref="O15:O27"/>
    <mergeCell ref="I16:M16"/>
    <mergeCell ref="I17:M17"/>
    <mergeCell ref="F28:F29"/>
    <mergeCell ref="I29:K29"/>
    <mergeCell ref="B50:B54"/>
    <mergeCell ref="C52:C53"/>
    <mergeCell ref="I38:M38"/>
    <mergeCell ref="I39:M39"/>
    <mergeCell ref="I41:I45"/>
    <mergeCell ref="I46:J46"/>
    <mergeCell ref="I47:J47"/>
    <mergeCell ref="L40:M40"/>
    <mergeCell ref="L41:M41"/>
    <mergeCell ref="L42:M42"/>
    <mergeCell ref="L43:M43"/>
    <mergeCell ref="L45:L49"/>
    <mergeCell ref="C50:C51"/>
    <mergeCell ref="E50:E51"/>
    <mergeCell ref="I36:M36"/>
    <mergeCell ref="I37:M37"/>
    <mergeCell ref="J21:K21"/>
    <mergeCell ref="L18:M18"/>
    <mergeCell ref="I19:I23"/>
    <mergeCell ref="L19:M19"/>
    <mergeCell ref="L20:M20"/>
    <mergeCell ref="L21:M21"/>
    <mergeCell ref="K23:K27"/>
    <mergeCell ref="L23:L27"/>
    <mergeCell ref="M23:M27"/>
    <mergeCell ref="I24:J24"/>
    <mergeCell ref="I25:J25"/>
  </mergeCells>
  <printOptions horizontalCentered="1" verticalCentered="1"/>
  <pageMargins left="0" right="0" top="0" bottom="0" header="0" footer="0"/>
  <pageSetup fitToHeight="1" fitToWidth="1"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CI57"/>
  <sheetViews>
    <sheetView zoomScaleSheetLayoutView="75" zoomScalePageLayoutView="0" workbookViewId="0" topLeftCell="A1">
      <selection activeCell="A1" sqref="A1"/>
    </sheetView>
  </sheetViews>
  <sheetFormatPr defaultColWidth="9.140625" defaultRowHeight="12.75"/>
  <cols>
    <col min="1" max="1" width="4.28125" style="53" customWidth="1"/>
    <col min="2" max="2" width="5.00390625" style="53" customWidth="1"/>
    <col min="3" max="3" width="6.421875" style="53" customWidth="1"/>
    <col min="4" max="4" width="9.57421875" style="53" customWidth="1"/>
    <col min="5" max="5" width="26.421875" style="53" customWidth="1"/>
    <col min="6" max="6" width="13.140625" style="53" customWidth="1"/>
    <col min="7" max="7" width="14.8515625" style="122" customWidth="1"/>
    <col min="8" max="9" width="13.140625" style="122" customWidth="1"/>
    <col min="10" max="10" width="12.00390625" style="122" customWidth="1"/>
    <col min="11" max="11" width="12.00390625" style="93" customWidth="1"/>
    <col min="12" max="87" width="9.140625" style="93" customWidth="1"/>
    <col min="88" max="16384" width="9.140625" style="53" customWidth="1"/>
  </cols>
  <sheetData>
    <row r="1" spans="1:87" ht="12.75">
      <c r="A1" s="53" t="s">
        <v>309</v>
      </c>
      <c r="E1" s="123"/>
      <c r="F1" s="12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row>
    <row r="2" spans="1:87" ht="12.75">
      <c r="A2" s="47" t="s">
        <v>594</v>
      </c>
      <c r="B2" s="47"/>
      <c r="D2" s="47" t="s">
        <v>138</v>
      </c>
      <c r="E2" s="123"/>
      <c r="F2" s="12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row>
    <row r="3" spans="1:87" ht="12.75">
      <c r="A3" s="47"/>
      <c r="E3" s="123"/>
      <c r="F3" s="12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row>
    <row r="4" spans="1:87" ht="12.75">
      <c r="A4" s="47"/>
      <c r="C4" s="100"/>
      <c r="E4" s="9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row>
    <row r="5" spans="1:87" ht="12.75">
      <c r="A5" s="496">
        <v>-1</v>
      </c>
      <c r="B5" s="54"/>
      <c r="C5" s="28"/>
      <c r="D5" s="54" t="s">
        <v>269</v>
      </c>
      <c r="G5" s="417">
        <f>SUM(H52:K52)</f>
        <v>42577</v>
      </c>
      <c r="H5" s="417">
        <f>G5</f>
        <v>42577</v>
      </c>
      <c r="I5" s="417">
        <f>H5</f>
        <v>42577</v>
      </c>
      <c r="J5" s="9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row>
    <row r="6" spans="1:87" ht="12.75">
      <c r="A6" s="118">
        <v>0</v>
      </c>
      <c r="B6" s="92"/>
      <c r="D6" s="47" t="s">
        <v>750</v>
      </c>
      <c r="G6" s="215">
        <f>SUM(G49)</f>
        <v>472</v>
      </c>
      <c r="H6" s="215">
        <f>G6</f>
        <v>472</v>
      </c>
      <c r="I6" s="960">
        <f>SUM(H6:H9)</f>
        <v>43878</v>
      </c>
      <c r="J6" s="9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row>
    <row r="7" spans="1:87" ht="12.75">
      <c r="A7" s="518" t="s">
        <v>748</v>
      </c>
      <c r="B7" s="107"/>
      <c r="D7" s="491" t="s">
        <v>590</v>
      </c>
      <c r="G7" s="128">
        <f>SUM(E49,E50,G50)</f>
        <v>43087</v>
      </c>
      <c r="H7" s="1176">
        <f>SUM(G7:G8)</f>
        <v>43406</v>
      </c>
      <c r="I7" s="961"/>
      <c r="J7" s="9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row>
    <row r="8" spans="1:87" ht="12.75">
      <c r="A8" s="47">
        <v>98</v>
      </c>
      <c r="B8" s="107"/>
      <c r="D8" s="63" t="s">
        <v>749</v>
      </c>
      <c r="G8" s="129">
        <f>SUM(F49:F51,E51,G51:G51)</f>
        <v>319</v>
      </c>
      <c r="H8" s="1236"/>
      <c r="I8" s="961"/>
      <c r="J8" s="9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row>
    <row r="9" spans="1:18" s="123" customFormat="1" ht="12.75">
      <c r="A9" s="57" t="s">
        <v>212</v>
      </c>
      <c r="B9" s="57"/>
      <c r="C9" s="48"/>
      <c r="D9" s="54" t="s">
        <v>270</v>
      </c>
      <c r="G9" s="487">
        <v>0</v>
      </c>
      <c r="H9" s="487">
        <f>G9</f>
        <v>0</v>
      </c>
      <c r="I9" s="962"/>
      <c r="J9" s="93"/>
      <c r="P9" s="53"/>
      <c r="Q9" s="53"/>
      <c r="R9" s="53"/>
    </row>
    <row r="10" spans="1:87" ht="13.5" thickBot="1">
      <c r="A10" s="47"/>
      <c r="B10" s="47"/>
      <c r="C10" s="47"/>
      <c r="D10" s="47"/>
      <c r="G10" s="139"/>
      <c r="H10" s="39"/>
      <c r="I10" s="691">
        <f>SUM(I5:I9)</f>
        <v>86455</v>
      </c>
      <c r="J10" s="93"/>
      <c r="P10" s="53"/>
      <c r="Q10" s="53"/>
      <c r="R10" s="53"/>
      <c r="CD10" s="53"/>
      <c r="CE10" s="53"/>
      <c r="CF10" s="53"/>
      <c r="CG10" s="53"/>
      <c r="CH10" s="53"/>
      <c r="CI10" s="53"/>
    </row>
    <row r="11" spans="5:87" ht="14.25" thickBot="1" thickTop="1">
      <c r="E11" s="124"/>
      <c r="G11" s="53"/>
      <c r="H11" s="53"/>
      <c r="I11" s="53"/>
      <c r="J11" s="93"/>
      <c r="CD11" s="53"/>
      <c r="CE11" s="53"/>
      <c r="CF11" s="53"/>
      <c r="CG11" s="53"/>
      <c r="CH11" s="53"/>
      <c r="CI11" s="53"/>
    </row>
    <row r="12" spans="1:11" ht="12.75">
      <c r="A12" s="53" t="s">
        <v>309</v>
      </c>
      <c r="E12" s="1457" t="s">
        <v>302</v>
      </c>
      <c r="F12" s="1458"/>
      <c r="G12" s="1458"/>
      <c r="H12" s="1458"/>
      <c r="I12" s="1458"/>
      <c r="J12" s="1458"/>
      <c r="K12" s="1459"/>
    </row>
    <row r="13" spans="1:11" ht="12.75">
      <c r="A13" s="64"/>
      <c r="B13" s="64"/>
      <c r="C13" s="64"/>
      <c r="D13" s="64"/>
      <c r="E13" s="1460" t="s">
        <v>710</v>
      </c>
      <c r="F13" s="958"/>
      <c r="G13" s="958"/>
      <c r="H13" s="958"/>
      <c r="I13" s="958"/>
      <c r="J13" s="958"/>
      <c r="K13" s="1279"/>
    </row>
    <row r="14" spans="1:11" ht="12.75">
      <c r="A14" s="64"/>
      <c r="B14" s="64"/>
      <c r="C14" s="64"/>
      <c r="D14" s="64"/>
      <c r="E14" s="1461" t="s">
        <v>599</v>
      </c>
      <c r="F14" s="1447"/>
      <c r="G14" s="1447"/>
      <c r="H14" s="1447"/>
      <c r="I14" s="1462"/>
      <c r="J14" s="477" t="s">
        <v>713</v>
      </c>
      <c r="K14" s="329" t="s">
        <v>492</v>
      </c>
    </row>
    <row r="15" spans="1:11" ht="12.75">
      <c r="A15" s="64"/>
      <c r="B15" s="64"/>
      <c r="C15" s="64"/>
      <c r="D15" s="64"/>
      <c r="E15" s="1440" t="s">
        <v>408</v>
      </c>
      <c r="F15" s="959"/>
      <c r="G15" s="959"/>
      <c r="H15" s="959"/>
      <c r="I15" s="1441"/>
      <c r="J15" s="1036" t="s">
        <v>212</v>
      </c>
      <c r="K15" s="1279" t="s">
        <v>409</v>
      </c>
    </row>
    <row r="16" spans="1:11" ht="12.75">
      <c r="A16" s="64"/>
      <c r="B16" s="64"/>
      <c r="C16" s="64"/>
      <c r="D16" s="64"/>
      <c r="E16" s="1442" t="s">
        <v>60</v>
      </c>
      <c r="F16" s="1443"/>
      <c r="G16" s="1443"/>
      <c r="H16" s="1443"/>
      <c r="I16" s="1444"/>
      <c r="J16" s="1036"/>
      <c r="K16" s="1279"/>
    </row>
    <row r="17" spans="1:11" ht="12.75">
      <c r="A17" s="64"/>
      <c r="B17" s="64"/>
      <c r="C17" s="64"/>
      <c r="D17" s="64"/>
      <c r="E17" s="1445" t="s">
        <v>170</v>
      </c>
      <c r="F17" s="945"/>
      <c r="G17" s="945"/>
      <c r="H17" s="945"/>
      <c r="I17" s="1056"/>
      <c r="J17" s="1036"/>
      <c r="K17" s="1279"/>
    </row>
    <row r="18" spans="1:11" ht="12.75">
      <c r="A18" s="64"/>
      <c r="B18" s="64"/>
      <c r="C18" s="64"/>
      <c r="D18" s="64"/>
      <c r="E18" s="499">
        <v>1</v>
      </c>
      <c r="F18" s="1466">
        <v>2</v>
      </c>
      <c r="G18" s="1447"/>
      <c r="H18" s="1463" t="s">
        <v>713</v>
      </c>
      <c r="I18" s="1464"/>
      <c r="J18" s="1036"/>
      <c r="K18" s="1279"/>
    </row>
    <row r="19" spans="1:11" ht="12.75">
      <c r="A19" s="64"/>
      <c r="B19" s="64"/>
      <c r="C19" s="64"/>
      <c r="D19" s="64"/>
      <c r="E19" s="1049" t="s">
        <v>210</v>
      </c>
      <c r="F19" s="968" t="s">
        <v>211</v>
      </c>
      <c r="G19" s="946"/>
      <c r="H19" s="968" t="s">
        <v>551</v>
      </c>
      <c r="I19" s="969"/>
      <c r="J19" s="1036"/>
      <c r="K19" s="1279"/>
    </row>
    <row r="20" spans="1:11" ht="12.75">
      <c r="A20" s="64"/>
      <c r="B20" s="64"/>
      <c r="C20" s="64"/>
      <c r="D20" s="64"/>
      <c r="E20" s="1049"/>
      <c r="F20" s="970" t="s">
        <v>62</v>
      </c>
      <c r="G20" s="1091"/>
      <c r="H20" s="970" t="s">
        <v>561</v>
      </c>
      <c r="I20" s="971"/>
      <c r="J20" s="1036"/>
      <c r="K20" s="1279"/>
    </row>
    <row r="21" spans="1:11" ht="12.75" customHeight="1">
      <c r="A21" s="64"/>
      <c r="B21" s="64"/>
      <c r="C21" s="64"/>
      <c r="D21" s="64"/>
      <c r="E21" s="1049"/>
      <c r="F21" s="1055" t="s">
        <v>63</v>
      </c>
      <c r="G21" s="945"/>
      <c r="H21" s="1055" t="s">
        <v>171</v>
      </c>
      <c r="I21" s="1056"/>
      <c r="J21" s="1036"/>
      <c r="K21" s="1279"/>
    </row>
    <row r="22" spans="1:11" ht="12.75">
      <c r="A22" s="64"/>
      <c r="B22" s="64"/>
      <c r="C22" s="64"/>
      <c r="D22" s="64"/>
      <c r="E22" s="1049"/>
      <c r="F22" s="502">
        <v>1</v>
      </c>
      <c r="G22" s="606">
        <v>0</v>
      </c>
      <c r="H22" s="218" t="s">
        <v>564</v>
      </c>
      <c r="I22" s="218">
        <v>0</v>
      </c>
      <c r="J22" s="1036"/>
      <c r="K22" s="1279"/>
    </row>
    <row r="23" spans="1:11" ht="12.75">
      <c r="A23" s="64"/>
      <c r="B23" s="64"/>
      <c r="C23" s="64"/>
      <c r="D23" s="64"/>
      <c r="E23" s="1465"/>
      <c r="F23" s="662" t="s">
        <v>210</v>
      </c>
      <c r="G23" s="1060" t="s">
        <v>211</v>
      </c>
      <c r="H23" s="1060" t="s">
        <v>172</v>
      </c>
      <c r="I23" s="1060" t="s">
        <v>563</v>
      </c>
      <c r="J23" s="1036"/>
      <c r="K23" s="1279"/>
    </row>
    <row r="24" spans="1:11" ht="12.75">
      <c r="A24" s="64"/>
      <c r="B24" s="64"/>
      <c r="C24" s="64"/>
      <c r="D24" s="64"/>
      <c r="E24" s="1467" t="s">
        <v>168</v>
      </c>
      <c r="F24" s="971"/>
      <c r="G24" s="1060"/>
      <c r="H24" s="1060"/>
      <c r="I24" s="1060"/>
      <c r="J24" s="1036"/>
      <c r="K24" s="1279"/>
    </row>
    <row r="25" spans="1:11" ht="22.5" customHeight="1">
      <c r="A25" s="64"/>
      <c r="B25" s="64"/>
      <c r="C25" s="64"/>
      <c r="D25" s="64"/>
      <c r="E25" s="1445" t="s">
        <v>69</v>
      </c>
      <c r="F25" s="1056"/>
      <c r="G25" s="1060"/>
      <c r="H25" s="1060"/>
      <c r="I25" s="1060"/>
      <c r="J25" s="1036"/>
      <c r="K25" s="1279"/>
    </row>
    <row r="26" spans="1:11" ht="12.75">
      <c r="A26" s="64"/>
      <c r="B26" s="64"/>
      <c r="C26" s="64"/>
      <c r="D26" s="64"/>
      <c r="E26" s="514" t="s">
        <v>748</v>
      </c>
      <c r="F26" s="504">
        <v>98</v>
      </c>
      <c r="G26" s="1060"/>
      <c r="H26" s="1060"/>
      <c r="I26" s="1060"/>
      <c r="J26" s="1036"/>
      <c r="K26" s="1279"/>
    </row>
    <row r="27" spans="1:11" ht="13.5" thickBot="1">
      <c r="A27" s="64"/>
      <c r="B27" s="64"/>
      <c r="C27" s="64"/>
      <c r="D27" s="64"/>
      <c r="E27" s="667" t="s">
        <v>64</v>
      </c>
      <c r="F27" s="668" t="s">
        <v>66</v>
      </c>
      <c r="G27" s="1060"/>
      <c r="H27" s="1061"/>
      <c r="I27" s="1061"/>
      <c r="J27" s="1036"/>
      <c r="K27" s="1279"/>
    </row>
    <row r="28" spans="1:11" ht="33" customHeight="1" thickBot="1">
      <c r="A28" s="1019" t="s">
        <v>167</v>
      </c>
      <c r="B28" s="1028" t="s">
        <v>68</v>
      </c>
      <c r="C28" s="413">
        <v>0</v>
      </c>
      <c r="D28" s="506" t="s">
        <v>750</v>
      </c>
      <c r="E28" s="513" t="s">
        <v>168</v>
      </c>
      <c r="F28" s="1522"/>
      <c r="G28" s="517">
        <v>0</v>
      </c>
      <c r="H28" s="509"/>
      <c r="I28" s="509"/>
      <c r="J28" s="509"/>
      <c r="K28" s="510"/>
    </row>
    <row r="29" spans="1:11" ht="36" customHeight="1">
      <c r="A29" s="1020"/>
      <c r="B29" s="954"/>
      <c r="C29" s="503" t="s">
        <v>748</v>
      </c>
      <c r="D29" s="507" t="s">
        <v>64</v>
      </c>
      <c r="E29" s="516" t="s">
        <v>173</v>
      </c>
      <c r="F29" s="1523"/>
      <c r="G29" s="669" t="s">
        <v>167</v>
      </c>
      <c r="H29" s="511"/>
      <c r="I29" s="511"/>
      <c r="J29" s="511"/>
      <c r="K29" s="512"/>
    </row>
    <row r="30" spans="1:11" ht="36" customHeight="1" thickBot="1">
      <c r="A30" s="1020"/>
      <c r="B30" s="954"/>
      <c r="C30" s="266">
        <v>98</v>
      </c>
      <c r="D30" s="508" t="s">
        <v>66</v>
      </c>
      <c r="E30" s="1359">
        <v>98</v>
      </c>
      <c r="F30" s="1360"/>
      <c r="G30" s="1361"/>
      <c r="H30" s="511"/>
      <c r="I30" s="511"/>
      <c r="J30" s="511"/>
      <c r="K30" s="512"/>
    </row>
    <row r="31" spans="1:11" ht="33" customHeight="1" thickBot="1">
      <c r="A31" s="1021"/>
      <c r="B31" s="1227"/>
      <c r="C31" s="309" t="s">
        <v>713</v>
      </c>
      <c r="D31" s="718" t="s">
        <v>175</v>
      </c>
      <c r="E31" s="1488"/>
      <c r="F31" s="1489"/>
      <c r="G31" s="1490"/>
      <c r="H31" s="1290">
        <v>-1</v>
      </c>
      <c r="I31" s="1291"/>
      <c r="J31" s="1291"/>
      <c r="K31" s="1292"/>
    </row>
    <row r="32" spans="1:4" ht="13.5" thickBot="1">
      <c r="A32" s="64"/>
      <c r="B32" s="64"/>
      <c r="C32" s="64"/>
      <c r="D32" s="64"/>
    </row>
    <row r="33" spans="1:11" ht="12.75">
      <c r="A33" s="53" t="s">
        <v>309</v>
      </c>
      <c r="B33" s="64"/>
      <c r="C33" s="64"/>
      <c r="D33" s="64"/>
      <c r="E33" s="1457" t="s">
        <v>302</v>
      </c>
      <c r="F33" s="1458"/>
      <c r="G33" s="1458"/>
      <c r="H33" s="1458"/>
      <c r="I33" s="1458"/>
      <c r="J33" s="1458"/>
      <c r="K33" s="1459"/>
    </row>
    <row r="34" spans="1:11" ht="12.75">
      <c r="A34" s="64"/>
      <c r="B34" s="64"/>
      <c r="C34" s="64"/>
      <c r="D34" s="64"/>
      <c r="E34" s="1460" t="s">
        <v>710</v>
      </c>
      <c r="F34" s="958"/>
      <c r="G34" s="958"/>
      <c r="H34" s="958"/>
      <c r="I34" s="958"/>
      <c r="J34" s="958"/>
      <c r="K34" s="1279"/>
    </row>
    <row r="35" spans="1:11" ht="12.75">
      <c r="A35" s="64"/>
      <c r="B35" s="64"/>
      <c r="C35" s="64"/>
      <c r="D35" s="64"/>
      <c r="E35" s="1461" t="s">
        <v>599</v>
      </c>
      <c r="F35" s="1447"/>
      <c r="G35" s="1447"/>
      <c r="H35" s="1447"/>
      <c r="I35" s="1462"/>
      <c r="J35" s="477" t="s">
        <v>713</v>
      </c>
      <c r="K35" s="329" t="s">
        <v>492</v>
      </c>
    </row>
    <row r="36" spans="1:11" ht="12.75">
      <c r="A36" s="64"/>
      <c r="B36" s="64"/>
      <c r="C36" s="64"/>
      <c r="D36" s="64"/>
      <c r="E36" s="1440" t="s">
        <v>408</v>
      </c>
      <c r="F36" s="959"/>
      <c r="G36" s="959"/>
      <c r="H36" s="959"/>
      <c r="I36" s="1441"/>
      <c r="J36" s="1036" t="s">
        <v>212</v>
      </c>
      <c r="K36" s="1279" t="s">
        <v>409</v>
      </c>
    </row>
    <row r="37" spans="1:11" ht="12.75">
      <c r="A37" s="64"/>
      <c r="B37" s="64"/>
      <c r="C37" s="64"/>
      <c r="D37" s="64"/>
      <c r="E37" s="1442" t="s">
        <v>60</v>
      </c>
      <c r="F37" s="1443"/>
      <c r="G37" s="1443"/>
      <c r="H37" s="1443"/>
      <c r="I37" s="1444"/>
      <c r="J37" s="1036"/>
      <c r="K37" s="1279"/>
    </row>
    <row r="38" spans="1:11" ht="12.75">
      <c r="A38" s="64"/>
      <c r="B38" s="64"/>
      <c r="C38" s="64"/>
      <c r="D38" s="64"/>
      <c r="E38" s="1445" t="s">
        <v>170</v>
      </c>
      <c r="F38" s="945"/>
      <c r="G38" s="945"/>
      <c r="H38" s="945"/>
      <c r="I38" s="1056"/>
      <c r="J38" s="1036"/>
      <c r="K38" s="1279"/>
    </row>
    <row r="39" spans="1:11" ht="12.75">
      <c r="A39" s="64"/>
      <c r="B39" s="64"/>
      <c r="C39" s="64"/>
      <c r="D39" s="64"/>
      <c r="E39" s="499">
        <v>1</v>
      </c>
      <c r="F39" s="1466">
        <v>2</v>
      </c>
      <c r="G39" s="1447"/>
      <c r="H39" s="1463" t="s">
        <v>713</v>
      </c>
      <c r="I39" s="1464"/>
      <c r="J39" s="1036"/>
      <c r="K39" s="1279"/>
    </row>
    <row r="40" spans="1:11" ht="12.75">
      <c r="A40" s="64"/>
      <c r="B40" s="64"/>
      <c r="C40" s="64"/>
      <c r="D40" s="64"/>
      <c r="E40" s="1049" t="s">
        <v>210</v>
      </c>
      <c r="F40" s="968" t="s">
        <v>211</v>
      </c>
      <c r="G40" s="946"/>
      <c r="H40" s="968" t="s">
        <v>551</v>
      </c>
      <c r="I40" s="969"/>
      <c r="J40" s="1036"/>
      <c r="K40" s="1279"/>
    </row>
    <row r="41" spans="1:11" ht="12.75">
      <c r="A41" s="64"/>
      <c r="B41" s="64"/>
      <c r="C41" s="64"/>
      <c r="D41" s="64"/>
      <c r="E41" s="1049"/>
      <c r="F41" s="970" t="s">
        <v>62</v>
      </c>
      <c r="G41" s="1091"/>
      <c r="H41" s="970" t="s">
        <v>561</v>
      </c>
      <c r="I41" s="971"/>
      <c r="J41" s="1036"/>
      <c r="K41" s="1279"/>
    </row>
    <row r="42" spans="1:11" ht="12.75" customHeight="1">
      <c r="A42" s="64"/>
      <c r="B42" s="64"/>
      <c r="C42" s="64"/>
      <c r="D42" s="64"/>
      <c r="E42" s="1049"/>
      <c r="F42" s="1055" t="s">
        <v>63</v>
      </c>
      <c r="G42" s="945"/>
      <c r="H42" s="1055" t="s">
        <v>171</v>
      </c>
      <c r="I42" s="1056"/>
      <c r="J42" s="1036"/>
      <c r="K42" s="1279"/>
    </row>
    <row r="43" spans="1:11" ht="12.75">
      <c r="A43" s="64"/>
      <c r="B43" s="64"/>
      <c r="C43" s="64"/>
      <c r="D43" s="64"/>
      <c r="E43" s="1049"/>
      <c r="F43" s="502">
        <v>1</v>
      </c>
      <c r="G43" s="606">
        <v>0</v>
      </c>
      <c r="H43" s="218" t="s">
        <v>564</v>
      </c>
      <c r="I43" s="218">
        <v>0</v>
      </c>
      <c r="J43" s="1036"/>
      <c r="K43" s="1279"/>
    </row>
    <row r="44" spans="1:11" ht="12.75">
      <c r="A44" s="64"/>
      <c r="B44" s="64"/>
      <c r="C44" s="64"/>
      <c r="D44" s="64"/>
      <c r="E44" s="1465"/>
      <c r="F44" s="662" t="s">
        <v>210</v>
      </c>
      <c r="G44" s="1060" t="s">
        <v>211</v>
      </c>
      <c r="H44" s="1060" t="s">
        <v>172</v>
      </c>
      <c r="I44" s="1060" t="s">
        <v>563</v>
      </c>
      <c r="J44" s="1036"/>
      <c r="K44" s="1279"/>
    </row>
    <row r="45" spans="1:11" ht="12.75">
      <c r="A45" s="64"/>
      <c r="B45" s="64"/>
      <c r="C45" s="64"/>
      <c r="D45" s="64"/>
      <c r="E45" s="1467" t="s">
        <v>168</v>
      </c>
      <c r="F45" s="971"/>
      <c r="G45" s="1060"/>
      <c r="H45" s="1060"/>
      <c r="I45" s="1060"/>
      <c r="J45" s="1036"/>
      <c r="K45" s="1279"/>
    </row>
    <row r="46" spans="1:11" ht="22.5" customHeight="1">
      <c r="A46" s="64"/>
      <c r="B46" s="64"/>
      <c r="C46" s="64"/>
      <c r="D46" s="64"/>
      <c r="E46" s="1445" t="s">
        <v>69</v>
      </c>
      <c r="F46" s="1056"/>
      <c r="G46" s="1060"/>
      <c r="H46" s="1060"/>
      <c r="I46" s="1060"/>
      <c r="J46" s="1036"/>
      <c r="K46" s="1279"/>
    </row>
    <row r="47" spans="1:11" ht="12.75">
      <c r="A47" s="64"/>
      <c r="B47" s="64"/>
      <c r="C47" s="64"/>
      <c r="D47" s="64"/>
      <c r="E47" s="514" t="s">
        <v>748</v>
      </c>
      <c r="F47" s="504">
        <v>98</v>
      </c>
      <c r="G47" s="1060"/>
      <c r="H47" s="1060"/>
      <c r="I47" s="1060"/>
      <c r="J47" s="1036"/>
      <c r="K47" s="1279"/>
    </row>
    <row r="48" spans="1:11" ht="13.5" thickBot="1">
      <c r="A48" s="64"/>
      <c r="B48" s="64"/>
      <c r="C48" s="64"/>
      <c r="D48" s="64"/>
      <c r="E48" s="667" t="s">
        <v>64</v>
      </c>
      <c r="F48" s="668" t="s">
        <v>66</v>
      </c>
      <c r="G48" s="1060"/>
      <c r="H48" s="1061"/>
      <c r="I48" s="1061"/>
      <c r="J48" s="1036"/>
      <c r="K48" s="1279"/>
    </row>
    <row r="49" spans="1:12" ht="33" customHeight="1" thickBot="1">
      <c r="A49" s="1019" t="s">
        <v>167</v>
      </c>
      <c r="B49" s="1028" t="s">
        <v>68</v>
      </c>
      <c r="C49" s="413">
        <v>0</v>
      </c>
      <c r="D49" s="506" t="s">
        <v>750</v>
      </c>
      <c r="E49" s="132">
        <v>178</v>
      </c>
      <c r="F49" s="396">
        <v>3</v>
      </c>
      <c r="G49" s="184">
        <v>472</v>
      </c>
      <c r="H49" s="367"/>
      <c r="I49" s="367"/>
      <c r="J49" s="367"/>
      <c r="K49" s="368"/>
      <c r="L49" s="174">
        <f>SUM(E49:K49)</f>
        <v>653</v>
      </c>
    </row>
    <row r="50" spans="1:17" ht="39.75" customHeight="1">
      <c r="A50" s="1020"/>
      <c r="B50" s="954"/>
      <c r="C50" s="503" t="s">
        <v>748</v>
      </c>
      <c r="D50" s="507" t="s">
        <v>64</v>
      </c>
      <c r="E50" s="519">
        <v>8332</v>
      </c>
      <c r="F50" s="672">
        <v>0</v>
      </c>
      <c r="G50" s="195">
        <v>34577</v>
      </c>
      <c r="H50" s="370"/>
      <c r="I50" s="370"/>
      <c r="J50" s="370"/>
      <c r="K50" s="371"/>
      <c r="L50" s="174">
        <f>SUM(E50:K50)</f>
        <v>42909</v>
      </c>
      <c r="N50" s="365"/>
      <c r="P50" s="365"/>
      <c r="Q50" s="365"/>
    </row>
    <row r="51" spans="1:12" ht="33" customHeight="1" thickBot="1">
      <c r="A51" s="1020"/>
      <c r="B51" s="954"/>
      <c r="C51" s="266">
        <v>98</v>
      </c>
      <c r="D51" s="508" t="s">
        <v>66</v>
      </c>
      <c r="E51" s="374">
        <v>24</v>
      </c>
      <c r="F51" s="411">
        <v>0</v>
      </c>
      <c r="G51" s="402">
        <v>292</v>
      </c>
      <c r="H51" s="370"/>
      <c r="I51" s="370"/>
      <c r="J51" s="370"/>
      <c r="K51" s="371"/>
      <c r="L51" s="174">
        <f>SUM(E51:K51)</f>
        <v>316</v>
      </c>
    </row>
    <row r="52" spans="1:21" ht="33" customHeight="1" thickBot="1">
      <c r="A52" s="1021"/>
      <c r="B52" s="1227"/>
      <c r="C52" s="309" t="s">
        <v>713</v>
      </c>
      <c r="D52" s="718" t="s">
        <v>175</v>
      </c>
      <c r="E52" s="692"/>
      <c r="F52" s="693"/>
      <c r="G52" s="693"/>
      <c r="H52" s="424">
        <v>15803</v>
      </c>
      <c r="I52" s="361">
        <v>313</v>
      </c>
      <c r="J52" s="361">
        <v>4</v>
      </c>
      <c r="K52" s="360">
        <v>26457</v>
      </c>
      <c r="L52" s="174">
        <f>SUM(E52:K52)</f>
        <v>42577</v>
      </c>
      <c r="Q52" s="365"/>
      <c r="R52" s="365"/>
      <c r="S52" s="365"/>
      <c r="T52" s="365"/>
      <c r="U52" s="365"/>
    </row>
    <row r="53" spans="5:25" ht="12.75">
      <c r="E53" s="174">
        <f aca="true" t="shared" si="0" ref="E53:L53">SUM(E49:E52)</f>
        <v>8534</v>
      </c>
      <c r="F53" s="174">
        <f t="shared" si="0"/>
        <v>3</v>
      </c>
      <c r="G53" s="174">
        <f t="shared" si="0"/>
        <v>35341</v>
      </c>
      <c r="H53" s="174">
        <f t="shared" si="0"/>
        <v>15803</v>
      </c>
      <c r="I53" s="174">
        <f t="shared" si="0"/>
        <v>313</v>
      </c>
      <c r="J53" s="174">
        <f t="shared" si="0"/>
        <v>4</v>
      </c>
      <c r="K53" s="174">
        <f t="shared" si="0"/>
        <v>26457</v>
      </c>
      <c r="L53" s="174">
        <f t="shared" si="0"/>
        <v>86455</v>
      </c>
      <c r="O53" s="365"/>
      <c r="Q53" s="365"/>
      <c r="R53" s="365"/>
      <c r="S53" s="365"/>
      <c r="T53" s="365"/>
      <c r="V53" s="365"/>
      <c r="Y53" s="365"/>
    </row>
    <row r="54" spans="14:21" ht="12.75">
      <c r="N54" s="365"/>
      <c r="P54" s="365"/>
      <c r="Q54" s="365"/>
      <c r="R54" s="365"/>
      <c r="S54" s="365"/>
      <c r="T54" s="365"/>
      <c r="U54" s="365"/>
    </row>
    <row r="55" spans="16:25" ht="12.75">
      <c r="P55" s="365"/>
      <c r="S55" s="365"/>
      <c r="T55" s="365"/>
      <c r="U55" s="365"/>
      <c r="V55" s="365"/>
      <c r="W55" s="365"/>
      <c r="Y55" s="365"/>
    </row>
    <row r="57" ht="12.75">
      <c r="M57" s="93" t="s">
        <v>713</v>
      </c>
    </row>
  </sheetData>
  <sheetProtection/>
  <mergeCells count="54">
    <mergeCell ref="E36:I36"/>
    <mergeCell ref="J36:J48"/>
    <mergeCell ref="I44:I48"/>
    <mergeCell ref="E35:I35"/>
    <mergeCell ref="E37:I37"/>
    <mergeCell ref="E38:I38"/>
    <mergeCell ref="F39:G39"/>
    <mergeCell ref="H39:I39"/>
    <mergeCell ref="E45:F45"/>
    <mergeCell ref="E46:F46"/>
    <mergeCell ref="H40:I40"/>
    <mergeCell ref="I6:I9"/>
    <mergeCell ref="E33:K33"/>
    <mergeCell ref="E34:K34"/>
    <mergeCell ref="H7:H8"/>
    <mergeCell ref="E12:K12"/>
    <mergeCell ref="F28:F29"/>
    <mergeCell ref="E30:G30"/>
    <mergeCell ref="E13:K13"/>
    <mergeCell ref="E14:I14"/>
    <mergeCell ref="E31:G31"/>
    <mergeCell ref="E19:E23"/>
    <mergeCell ref="A49:A52"/>
    <mergeCell ref="K15:K27"/>
    <mergeCell ref="E16:I16"/>
    <mergeCell ref="E17:I17"/>
    <mergeCell ref="H31:K31"/>
    <mergeCell ref="E15:I15"/>
    <mergeCell ref="J15:J27"/>
    <mergeCell ref="F18:G18"/>
    <mergeCell ref="H18:I18"/>
    <mergeCell ref="K36:K48"/>
    <mergeCell ref="E25:F25"/>
    <mergeCell ref="F19:G19"/>
    <mergeCell ref="H19:I19"/>
    <mergeCell ref="F20:G20"/>
    <mergeCell ref="H20:I20"/>
    <mergeCell ref="B49:B52"/>
    <mergeCell ref="B28:B31"/>
    <mergeCell ref="A28:A31"/>
    <mergeCell ref="F21:G21"/>
    <mergeCell ref="H21:I21"/>
    <mergeCell ref="G23:G27"/>
    <mergeCell ref="H23:H27"/>
    <mergeCell ref="I23:I27"/>
    <mergeCell ref="E24:F24"/>
    <mergeCell ref="E40:E44"/>
    <mergeCell ref="F41:G41"/>
    <mergeCell ref="H41:I41"/>
    <mergeCell ref="F42:G42"/>
    <mergeCell ref="H42:I42"/>
    <mergeCell ref="G44:G48"/>
    <mergeCell ref="H44:H48"/>
    <mergeCell ref="F40:G40"/>
  </mergeCells>
  <printOptions horizontalCentered="1" verticalCentered="1"/>
  <pageMargins left="0" right="0" top="0" bottom="0" header="0" footer="0"/>
  <pageSetup fitToHeight="1" fitToWidth="1"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dimension ref="A1:K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8515625" style="0" customWidth="1"/>
    <col min="2" max="2" width="6.57421875" style="0" bestFit="1" customWidth="1"/>
    <col min="3" max="4" width="6.7109375" style="0" bestFit="1" customWidth="1"/>
    <col min="5" max="6" width="7.28125" style="0" bestFit="1" customWidth="1"/>
  </cols>
  <sheetData>
    <row r="1" spans="1:10" ht="12.75">
      <c r="A1" t="s">
        <v>651</v>
      </c>
      <c r="E1" t="s">
        <v>652</v>
      </c>
      <c r="I1" t="s">
        <v>653</v>
      </c>
      <c r="J1" t="s">
        <v>654</v>
      </c>
    </row>
    <row r="2" spans="1:11" ht="12.75">
      <c r="A2" t="s">
        <v>655</v>
      </c>
      <c r="B2" t="s">
        <v>656</v>
      </c>
      <c r="C2" t="s">
        <v>657</v>
      </c>
      <c r="D2" t="s">
        <v>658</v>
      </c>
      <c r="E2" t="s">
        <v>659</v>
      </c>
      <c r="F2" t="s">
        <v>660</v>
      </c>
      <c r="G2" t="s">
        <v>661</v>
      </c>
      <c r="H2" t="s">
        <v>662</v>
      </c>
      <c r="I2" t="s">
        <v>663</v>
      </c>
      <c r="J2" t="s">
        <v>268</v>
      </c>
      <c r="K2" t="s">
        <v>664</v>
      </c>
    </row>
    <row r="3" ht="12.75">
      <c r="A3" t="s">
        <v>665</v>
      </c>
    </row>
    <row r="4" spans="1:11" ht="12.75">
      <c r="A4" t="s">
        <v>666</v>
      </c>
      <c r="C4">
        <v>0</v>
      </c>
      <c r="D4">
        <v>0</v>
      </c>
      <c r="E4">
        <v>0</v>
      </c>
      <c r="F4">
        <v>0</v>
      </c>
      <c r="G4">
        <v>0</v>
      </c>
      <c r="H4">
        <v>0</v>
      </c>
      <c r="I4">
        <v>0</v>
      </c>
      <c r="J4">
        <v>0</v>
      </c>
      <c r="K4">
        <v>87</v>
      </c>
    </row>
    <row r="5" spans="1:11" ht="12.75">
      <c r="A5" t="s">
        <v>667</v>
      </c>
      <c r="C5">
        <v>9</v>
      </c>
      <c r="D5">
        <v>6</v>
      </c>
      <c r="E5">
        <v>44</v>
      </c>
      <c r="F5">
        <v>64</v>
      </c>
      <c r="G5">
        <v>2</v>
      </c>
      <c r="H5">
        <v>315</v>
      </c>
      <c r="I5">
        <v>6</v>
      </c>
      <c r="J5">
        <v>13</v>
      </c>
      <c r="K5" s="91">
        <v>8938</v>
      </c>
    </row>
    <row r="6" spans="1:11" ht="12.75">
      <c r="A6" t="s">
        <v>668</v>
      </c>
      <c r="C6">
        <v>0</v>
      </c>
      <c r="D6">
        <v>0</v>
      </c>
      <c r="E6">
        <v>1</v>
      </c>
      <c r="F6">
        <v>6</v>
      </c>
      <c r="G6">
        <v>1</v>
      </c>
      <c r="H6">
        <v>6</v>
      </c>
      <c r="I6">
        <v>1</v>
      </c>
      <c r="J6">
        <v>0</v>
      </c>
      <c r="K6">
        <v>627</v>
      </c>
    </row>
    <row r="7" spans="1:11" ht="12.75">
      <c r="A7" t="s">
        <v>669</v>
      </c>
      <c r="C7">
        <v>0</v>
      </c>
      <c r="D7">
        <v>4</v>
      </c>
      <c r="E7">
        <v>1</v>
      </c>
      <c r="F7">
        <v>3</v>
      </c>
      <c r="G7">
        <v>0</v>
      </c>
      <c r="H7">
        <v>12</v>
      </c>
      <c r="I7">
        <v>4</v>
      </c>
      <c r="J7">
        <v>0</v>
      </c>
      <c r="K7">
        <v>150</v>
      </c>
    </row>
    <row r="8" spans="1:11" ht="12.75">
      <c r="A8" t="s">
        <v>670</v>
      </c>
      <c r="C8">
        <v>0</v>
      </c>
      <c r="D8">
        <v>0</v>
      </c>
      <c r="E8">
        <v>178</v>
      </c>
      <c r="F8">
        <v>301</v>
      </c>
      <c r="G8">
        <v>67</v>
      </c>
      <c r="H8">
        <v>592</v>
      </c>
      <c r="I8">
        <v>59</v>
      </c>
      <c r="J8">
        <v>2</v>
      </c>
      <c r="K8" s="91">
        <v>1546</v>
      </c>
    </row>
    <row r="9" spans="1:11" ht="12.75">
      <c r="A9" t="s">
        <v>671</v>
      </c>
      <c r="C9">
        <v>0</v>
      </c>
      <c r="D9">
        <v>0</v>
      </c>
      <c r="E9">
        <v>0</v>
      </c>
      <c r="F9">
        <v>0</v>
      </c>
      <c r="G9">
        <v>0</v>
      </c>
      <c r="H9">
        <v>2</v>
      </c>
      <c r="I9">
        <v>39</v>
      </c>
      <c r="J9">
        <v>0</v>
      </c>
      <c r="K9" s="91">
        <v>4611</v>
      </c>
    </row>
    <row r="10" spans="1:11" ht="12.75">
      <c r="A10" t="s">
        <v>672</v>
      </c>
      <c r="C10">
        <v>0</v>
      </c>
      <c r="D10">
        <v>0</v>
      </c>
      <c r="E10">
        <v>0</v>
      </c>
      <c r="F10">
        <v>0</v>
      </c>
      <c r="G10">
        <v>0</v>
      </c>
      <c r="H10">
        <v>0</v>
      </c>
      <c r="I10">
        <v>4</v>
      </c>
      <c r="J10">
        <v>0</v>
      </c>
      <c r="K10" s="91">
        <v>1345</v>
      </c>
    </row>
    <row r="11" spans="1:11" ht="12.75">
      <c r="A11" t="s">
        <v>673</v>
      </c>
      <c r="C11">
        <v>0</v>
      </c>
      <c r="D11">
        <v>0</v>
      </c>
      <c r="E11">
        <v>0</v>
      </c>
      <c r="F11">
        <v>0</v>
      </c>
      <c r="G11">
        <v>0</v>
      </c>
      <c r="H11">
        <v>3</v>
      </c>
      <c r="I11">
        <v>2</v>
      </c>
      <c r="J11">
        <v>0</v>
      </c>
      <c r="K11">
        <v>456</v>
      </c>
    </row>
    <row r="12" spans="1:11" ht="12.75">
      <c r="A12" t="s">
        <v>674</v>
      </c>
      <c r="C12">
        <v>0</v>
      </c>
      <c r="D12">
        <v>0</v>
      </c>
      <c r="E12">
        <v>0</v>
      </c>
      <c r="F12">
        <v>0</v>
      </c>
      <c r="G12">
        <v>0</v>
      </c>
      <c r="H12">
        <v>0</v>
      </c>
      <c r="I12">
        <v>105</v>
      </c>
      <c r="J12">
        <v>0</v>
      </c>
      <c r="K12" s="91">
        <v>1547</v>
      </c>
    </row>
    <row r="13" spans="1:11" ht="12.75">
      <c r="A13" t="s">
        <v>675</v>
      </c>
      <c r="C13">
        <v>0</v>
      </c>
      <c r="D13">
        <v>0</v>
      </c>
      <c r="E13">
        <v>0</v>
      </c>
      <c r="F13">
        <v>0</v>
      </c>
      <c r="G13">
        <v>0</v>
      </c>
      <c r="H13">
        <v>0</v>
      </c>
      <c r="I13">
        <v>0</v>
      </c>
      <c r="J13">
        <v>8</v>
      </c>
      <c r="K13" s="91">
        <v>1042</v>
      </c>
    </row>
    <row r="14" spans="1:11" ht="12.75">
      <c r="A14" t="s">
        <v>676</v>
      </c>
      <c r="C14">
        <v>0</v>
      </c>
      <c r="D14">
        <v>0</v>
      </c>
      <c r="E14">
        <v>0</v>
      </c>
      <c r="F14">
        <v>0</v>
      </c>
      <c r="G14">
        <v>0</v>
      </c>
      <c r="H14">
        <v>0</v>
      </c>
      <c r="I14">
        <v>0</v>
      </c>
      <c r="J14">
        <v>0</v>
      </c>
      <c r="K14">
        <v>1</v>
      </c>
    </row>
    <row r="15" spans="1:11" ht="12.75">
      <c r="A15" t="s">
        <v>677</v>
      </c>
      <c r="C15">
        <v>0</v>
      </c>
      <c r="D15">
        <v>0</v>
      </c>
      <c r="E15">
        <v>0</v>
      </c>
      <c r="F15">
        <v>0</v>
      </c>
      <c r="G15">
        <v>0</v>
      </c>
      <c r="H15">
        <v>0</v>
      </c>
      <c r="I15">
        <v>0</v>
      </c>
      <c r="J15">
        <v>0</v>
      </c>
      <c r="K15">
        <v>118</v>
      </c>
    </row>
    <row r="16" spans="1:11" ht="12.75">
      <c r="A16" t="s">
        <v>678</v>
      </c>
      <c r="C16">
        <v>0</v>
      </c>
      <c r="D16">
        <v>0</v>
      </c>
      <c r="E16">
        <v>0</v>
      </c>
      <c r="F16">
        <v>0</v>
      </c>
      <c r="G16">
        <v>0</v>
      </c>
      <c r="H16">
        <v>0</v>
      </c>
      <c r="I16">
        <v>0</v>
      </c>
      <c r="J16">
        <v>0</v>
      </c>
      <c r="K16">
        <v>23</v>
      </c>
    </row>
    <row r="18" spans="1:10" ht="12.75">
      <c r="A18" t="s">
        <v>651</v>
      </c>
      <c r="E18" t="s">
        <v>679</v>
      </c>
      <c r="I18" t="s">
        <v>653</v>
      </c>
      <c r="J18" t="s">
        <v>680</v>
      </c>
    </row>
    <row r="19" spans="1:11" ht="12.75">
      <c r="A19" t="s">
        <v>681</v>
      </c>
      <c r="C19" t="s">
        <v>657</v>
      </c>
      <c r="D19" t="s">
        <v>658</v>
      </c>
      <c r="E19" t="s">
        <v>659</v>
      </c>
      <c r="F19" t="s">
        <v>660</v>
      </c>
      <c r="G19" t="s">
        <v>661</v>
      </c>
      <c r="H19" t="s">
        <v>662</v>
      </c>
      <c r="I19" t="s">
        <v>663</v>
      </c>
      <c r="J19" t="s">
        <v>268</v>
      </c>
      <c r="K19" t="s">
        <v>664</v>
      </c>
    </row>
    <row r="20" ht="12.75">
      <c r="A20" t="s">
        <v>665</v>
      </c>
    </row>
    <row r="21" spans="1:11" ht="12.75">
      <c r="A21" t="s">
        <v>666</v>
      </c>
      <c r="C21">
        <v>0</v>
      </c>
      <c r="D21">
        <v>0</v>
      </c>
      <c r="E21">
        <v>0</v>
      </c>
      <c r="F21">
        <v>0</v>
      </c>
      <c r="G21">
        <v>0</v>
      </c>
      <c r="H21">
        <v>0</v>
      </c>
      <c r="I21">
        <v>1</v>
      </c>
      <c r="J21">
        <v>0</v>
      </c>
      <c r="K21">
        <v>85</v>
      </c>
    </row>
    <row r="22" spans="1:11" ht="12.75">
      <c r="A22" t="s">
        <v>667</v>
      </c>
      <c r="C22">
        <v>9</v>
      </c>
      <c r="D22">
        <v>7</v>
      </c>
      <c r="E22">
        <v>45</v>
      </c>
      <c r="F22">
        <v>68</v>
      </c>
      <c r="G22">
        <v>2</v>
      </c>
      <c r="H22">
        <v>310</v>
      </c>
      <c r="I22">
        <v>8</v>
      </c>
      <c r="J22">
        <v>14</v>
      </c>
      <c r="K22" s="91">
        <v>8937</v>
      </c>
    </row>
    <row r="23" spans="1:11" ht="12.75">
      <c r="A23" t="s">
        <v>668</v>
      </c>
      <c r="C23">
        <v>1</v>
      </c>
      <c r="D23">
        <v>0</v>
      </c>
      <c r="E23">
        <v>1</v>
      </c>
      <c r="F23">
        <v>5</v>
      </c>
      <c r="G23">
        <v>0</v>
      </c>
      <c r="H23">
        <v>5</v>
      </c>
      <c r="I23">
        <v>1</v>
      </c>
      <c r="J23">
        <v>0</v>
      </c>
      <c r="K23">
        <v>604</v>
      </c>
    </row>
    <row r="24" spans="1:11" ht="12.75">
      <c r="A24" t="s">
        <v>669</v>
      </c>
      <c r="C24">
        <v>0</v>
      </c>
      <c r="D24">
        <v>3</v>
      </c>
      <c r="E24">
        <v>2</v>
      </c>
      <c r="F24">
        <v>3</v>
      </c>
      <c r="G24">
        <v>2</v>
      </c>
      <c r="H24">
        <v>11</v>
      </c>
      <c r="I24">
        <v>3</v>
      </c>
      <c r="J24">
        <v>0</v>
      </c>
      <c r="K24">
        <v>156</v>
      </c>
    </row>
    <row r="25" spans="1:11" ht="12.75">
      <c r="A25" t="s">
        <v>670</v>
      </c>
      <c r="C25">
        <v>0</v>
      </c>
      <c r="D25">
        <v>0</v>
      </c>
      <c r="E25">
        <v>172</v>
      </c>
      <c r="F25">
        <v>304</v>
      </c>
      <c r="G25">
        <v>63</v>
      </c>
      <c r="H25">
        <v>584</v>
      </c>
      <c r="I25">
        <v>61</v>
      </c>
      <c r="J25">
        <v>2</v>
      </c>
      <c r="K25" s="91">
        <v>1556</v>
      </c>
    </row>
    <row r="26" spans="1:11" ht="12.75">
      <c r="A26" t="s">
        <v>671</v>
      </c>
      <c r="C26">
        <v>0</v>
      </c>
      <c r="D26">
        <v>0</v>
      </c>
      <c r="E26">
        <v>0</v>
      </c>
      <c r="F26">
        <v>0</v>
      </c>
      <c r="G26">
        <v>0</v>
      </c>
      <c r="H26">
        <v>2</v>
      </c>
      <c r="I26">
        <v>36</v>
      </c>
      <c r="J26">
        <v>0</v>
      </c>
      <c r="K26" s="91">
        <v>4640</v>
      </c>
    </row>
    <row r="27" spans="1:11" ht="12.75">
      <c r="A27" t="s">
        <v>672</v>
      </c>
      <c r="C27">
        <v>0</v>
      </c>
      <c r="D27">
        <v>0</v>
      </c>
      <c r="E27">
        <v>0</v>
      </c>
      <c r="F27">
        <v>0</v>
      </c>
      <c r="G27">
        <v>0</v>
      </c>
      <c r="H27">
        <v>0</v>
      </c>
      <c r="I27">
        <v>5</v>
      </c>
      <c r="J27">
        <v>0</v>
      </c>
      <c r="K27" s="91">
        <v>1322</v>
      </c>
    </row>
    <row r="28" spans="1:11" ht="12.75">
      <c r="A28" t="s">
        <v>673</v>
      </c>
      <c r="C28">
        <v>0</v>
      </c>
      <c r="D28">
        <v>0</v>
      </c>
      <c r="E28">
        <v>0</v>
      </c>
      <c r="F28">
        <v>0</v>
      </c>
      <c r="G28">
        <v>0</v>
      </c>
      <c r="H28">
        <v>3</v>
      </c>
      <c r="I28">
        <v>1</v>
      </c>
      <c r="J28">
        <v>0</v>
      </c>
      <c r="K28">
        <v>451</v>
      </c>
    </row>
    <row r="29" spans="1:11" ht="12.75">
      <c r="A29" t="s">
        <v>674</v>
      </c>
      <c r="C29">
        <v>0</v>
      </c>
      <c r="D29">
        <v>0</v>
      </c>
      <c r="E29">
        <v>0</v>
      </c>
      <c r="F29">
        <v>0</v>
      </c>
      <c r="G29">
        <v>0</v>
      </c>
      <c r="H29">
        <v>0</v>
      </c>
      <c r="I29">
        <v>99</v>
      </c>
      <c r="J29">
        <v>0</v>
      </c>
      <c r="K29" s="91">
        <v>1554</v>
      </c>
    </row>
    <row r="30" spans="1:11" ht="12.75">
      <c r="A30" t="s">
        <v>675</v>
      </c>
      <c r="C30">
        <v>0</v>
      </c>
      <c r="D30">
        <v>0</v>
      </c>
      <c r="E30">
        <v>0</v>
      </c>
      <c r="F30">
        <v>0</v>
      </c>
      <c r="G30">
        <v>0</v>
      </c>
      <c r="H30">
        <v>0</v>
      </c>
      <c r="I30">
        <v>0</v>
      </c>
      <c r="J30">
        <v>10</v>
      </c>
      <c r="K30" s="91">
        <v>1065</v>
      </c>
    </row>
    <row r="31" spans="1:11" ht="12.75">
      <c r="A31" t="s">
        <v>676</v>
      </c>
      <c r="C31">
        <v>0</v>
      </c>
      <c r="D31">
        <v>0</v>
      </c>
      <c r="E31">
        <v>0</v>
      </c>
      <c r="F31">
        <v>0</v>
      </c>
      <c r="G31">
        <v>0</v>
      </c>
      <c r="H31">
        <v>0</v>
      </c>
      <c r="I31">
        <v>0</v>
      </c>
      <c r="J31">
        <v>0</v>
      </c>
      <c r="K31">
        <v>1</v>
      </c>
    </row>
    <row r="32" spans="1:11" ht="12.75">
      <c r="A32" t="s">
        <v>677</v>
      </c>
      <c r="C32">
        <v>0</v>
      </c>
      <c r="D32">
        <v>0</v>
      </c>
      <c r="E32">
        <v>0</v>
      </c>
      <c r="F32">
        <v>0</v>
      </c>
      <c r="G32">
        <v>0</v>
      </c>
      <c r="H32">
        <v>0</v>
      </c>
      <c r="I32">
        <v>0</v>
      </c>
      <c r="J32">
        <v>0</v>
      </c>
      <c r="K32">
        <v>116</v>
      </c>
    </row>
    <row r="33" spans="1:11" ht="12.75">
      <c r="A33" t="s">
        <v>678</v>
      </c>
      <c r="C33">
        <v>0</v>
      </c>
      <c r="D33">
        <v>0</v>
      </c>
      <c r="E33">
        <v>0</v>
      </c>
      <c r="F33">
        <v>0</v>
      </c>
      <c r="G33">
        <v>0</v>
      </c>
      <c r="H33">
        <v>0</v>
      </c>
      <c r="I33">
        <v>0</v>
      </c>
      <c r="J33">
        <v>0</v>
      </c>
      <c r="K33">
        <v>21</v>
      </c>
    </row>
    <row r="35" spans="1:10" ht="12.75">
      <c r="A35" t="s">
        <v>651</v>
      </c>
      <c r="E35" t="s">
        <v>682</v>
      </c>
      <c r="I35" t="s">
        <v>653</v>
      </c>
      <c r="J35" t="s">
        <v>683</v>
      </c>
    </row>
    <row r="36" spans="1:11" ht="12.75">
      <c r="A36" t="s">
        <v>684</v>
      </c>
      <c r="C36" t="s">
        <v>657</v>
      </c>
      <c r="D36" t="s">
        <v>658</v>
      </c>
      <c r="E36" t="s">
        <v>659</v>
      </c>
      <c r="F36" t="s">
        <v>660</v>
      </c>
      <c r="G36" t="s">
        <v>661</v>
      </c>
      <c r="H36" t="s">
        <v>662</v>
      </c>
      <c r="I36" t="s">
        <v>663</v>
      </c>
      <c r="J36" t="s">
        <v>268</v>
      </c>
      <c r="K36" t="s">
        <v>664</v>
      </c>
    </row>
    <row r="37" ht="12.75">
      <c r="A37" t="s">
        <v>665</v>
      </c>
    </row>
    <row r="38" spans="1:11" ht="12.75">
      <c r="A38" t="s">
        <v>666</v>
      </c>
      <c r="C38">
        <v>0</v>
      </c>
      <c r="D38">
        <v>0</v>
      </c>
      <c r="E38">
        <v>0</v>
      </c>
      <c r="F38">
        <v>0</v>
      </c>
      <c r="G38">
        <v>0</v>
      </c>
      <c r="H38">
        <v>0</v>
      </c>
      <c r="I38">
        <v>2</v>
      </c>
      <c r="J38">
        <v>0</v>
      </c>
      <c r="K38">
        <v>77</v>
      </c>
    </row>
    <row r="39" spans="1:11" ht="12.75">
      <c r="A39" t="s">
        <v>667</v>
      </c>
      <c r="C39">
        <v>11</v>
      </c>
      <c r="D39">
        <v>9</v>
      </c>
      <c r="E39">
        <v>46</v>
      </c>
      <c r="F39">
        <v>68</v>
      </c>
      <c r="G39">
        <v>3</v>
      </c>
      <c r="H39">
        <v>294</v>
      </c>
      <c r="I39">
        <v>11</v>
      </c>
      <c r="J39">
        <v>13</v>
      </c>
      <c r="K39" s="91">
        <v>8954</v>
      </c>
    </row>
    <row r="40" spans="1:11" ht="12.75">
      <c r="A40" t="s">
        <v>668</v>
      </c>
      <c r="C40">
        <v>0</v>
      </c>
      <c r="D40">
        <v>0</v>
      </c>
      <c r="E40">
        <v>1</v>
      </c>
      <c r="F40">
        <v>4</v>
      </c>
      <c r="G40">
        <v>0</v>
      </c>
      <c r="H40">
        <v>5</v>
      </c>
      <c r="I40">
        <v>0</v>
      </c>
      <c r="J40">
        <v>0</v>
      </c>
      <c r="K40">
        <v>591</v>
      </c>
    </row>
    <row r="41" spans="1:11" ht="12.75">
      <c r="A41" t="s">
        <v>669</v>
      </c>
      <c r="C41">
        <v>0</v>
      </c>
      <c r="D41">
        <v>3</v>
      </c>
      <c r="E41">
        <v>1</v>
      </c>
      <c r="F41">
        <v>2</v>
      </c>
      <c r="G41">
        <v>2</v>
      </c>
      <c r="H41">
        <v>10</v>
      </c>
      <c r="I41">
        <v>6</v>
      </c>
      <c r="J41">
        <v>0</v>
      </c>
      <c r="K41">
        <v>157</v>
      </c>
    </row>
    <row r="42" spans="1:11" ht="12.75">
      <c r="A42" t="s">
        <v>670</v>
      </c>
      <c r="C42">
        <v>0</v>
      </c>
      <c r="D42">
        <v>0</v>
      </c>
      <c r="E42">
        <v>177</v>
      </c>
      <c r="F42">
        <v>307</v>
      </c>
      <c r="G42">
        <v>62</v>
      </c>
      <c r="H42">
        <v>579</v>
      </c>
      <c r="I42">
        <v>56</v>
      </c>
      <c r="J42">
        <v>2</v>
      </c>
      <c r="K42" s="91">
        <v>1570</v>
      </c>
    </row>
    <row r="43" spans="1:11" ht="12.75">
      <c r="A43" t="s">
        <v>671</v>
      </c>
      <c r="C43">
        <v>0</v>
      </c>
      <c r="D43">
        <v>0</v>
      </c>
      <c r="E43">
        <v>0</v>
      </c>
      <c r="F43">
        <v>0</v>
      </c>
      <c r="G43">
        <v>0</v>
      </c>
      <c r="H43">
        <v>2</v>
      </c>
      <c r="I43">
        <v>35</v>
      </c>
      <c r="J43">
        <v>0</v>
      </c>
      <c r="K43" s="91">
        <v>4673</v>
      </c>
    </row>
    <row r="44" spans="1:11" ht="12.75">
      <c r="A44" t="s">
        <v>672</v>
      </c>
      <c r="C44">
        <v>0</v>
      </c>
      <c r="D44">
        <v>0</v>
      </c>
      <c r="E44">
        <v>0</v>
      </c>
      <c r="F44">
        <v>0</v>
      </c>
      <c r="G44">
        <v>0</v>
      </c>
      <c r="H44">
        <v>0</v>
      </c>
      <c r="I44">
        <v>5</v>
      </c>
      <c r="J44">
        <v>0</v>
      </c>
      <c r="K44" s="91">
        <v>1301</v>
      </c>
    </row>
    <row r="45" spans="1:11" ht="12.75">
      <c r="A45" t="s">
        <v>673</v>
      </c>
      <c r="C45">
        <v>0</v>
      </c>
      <c r="D45">
        <v>0</v>
      </c>
      <c r="E45">
        <v>0</v>
      </c>
      <c r="F45">
        <v>0</v>
      </c>
      <c r="G45">
        <v>0</v>
      </c>
      <c r="H45">
        <v>2</v>
      </c>
      <c r="I45">
        <v>0</v>
      </c>
      <c r="J45">
        <v>0</v>
      </c>
      <c r="K45">
        <v>451</v>
      </c>
    </row>
    <row r="46" spans="1:11" ht="12.75">
      <c r="A46" t="s">
        <v>674</v>
      </c>
      <c r="C46">
        <v>0</v>
      </c>
      <c r="D46">
        <v>0</v>
      </c>
      <c r="E46">
        <v>0</v>
      </c>
      <c r="F46">
        <v>0</v>
      </c>
      <c r="G46">
        <v>0</v>
      </c>
      <c r="H46">
        <v>0</v>
      </c>
      <c r="I46">
        <v>89</v>
      </c>
      <c r="J46">
        <v>0</v>
      </c>
      <c r="K46" s="91">
        <v>1567</v>
      </c>
    </row>
    <row r="47" spans="1:11" ht="12.75">
      <c r="A47" t="s">
        <v>675</v>
      </c>
      <c r="C47">
        <v>0</v>
      </c>
      <c r="D47">
        <v>0</v>
      </c>
      <c r="E47">
        <v>0</v>
      </c>
      <c r="F47">
        <v>0</v>
      </c>
      <c r="G47">
        <v>0</v>
      </c>
      <c r="H47">
        <v>0</v>
      </c>
      <c r="I47">
        <v>0</v>
      </c>
      <c r="J47">
        <v>10</v>
      </c>
      <c r="K47" s="91">
        <v>1037</v>
      </c>
    </row>
    <row r="48" spans="1:11" ht="12.75">
      <c r="A48" t="s">
        <v>676</v>
      </c>
      <c r="C48">
        <v>0</v>
      </c>
      <c r="D48">
        <v>0</v>
      </c>
      <c r="E48">
        <v>0</v>
      </c>
      <c r="F48">
        <v>0</v>
      </c>
      <c r="G48">
        <v>0</v>
      </c>
      <c r="H48">
        <v>0</v>
      </c>
      <c r="I48">
        <v>0</v>
      </c>
      <c r="J48">
        <v>0</v>
      </c>
      <c r="K48">
        <v>3</v>
      </c>
    </row>
    <row r="49" spans="1:11" ht="12.75">
      <c r="A49" t="s">
        <v>677</v>
      </c>
      <c r="C49">
        <v>0</v>
      </c>
      <c r="D49">
        <v>0</v>
      </c>
      <c r="E49">
        <v>0</v>
      </c>
      <c r="F49">
        <v>0</v>
      </c>
      <c r="G49">
        <v>0</v>
      </c>
      <c r="H49">
        <v>0</v>
      </c>
      <c r="I49">
        <v>0</v>
      </c>
      <c r="J49">
        <v>0</v>
      </c>
      <c r="K49">
        <v>131</v>
      </c>
    </row>
    <row r="50" spans="1:11" ht="12.75">
      <c r="A50" t="s">
        <v>678</v>
      </c>
      <c r="C50">
        <v>0</v>
      </c>
      <c r="D50">
        <v>0</v>
      </c>
      <c r="E50">
        <v>0</v>
      </c>
      <c r="F50">
        <v>0</v>
      </c>
      <c r="G50">
        <v>0</v>
      </c>
      <c r="H50">
        <v>0</v>
      </c>
      <c r="I50">
        <v>0</v>
      </c>
      <c r="J50">
        <v>0</v>
      </c>
      <c r="K50">
        <v>22</v>
      </c>
    </row>
    <row r="52" spans="1:10" ht="12.75">
      <c r="A52" t="s">
        <v>651</v>
      </c>
      <c r="E52" t="s">
        <v>685</v>
      </c>
      <c r="I52" t="s">
        <v>653</v>
      </c>
      <c r="J52" t="s">
        <v>686</v>
      </c>
    </row>
    <row r="53" spans="1:11" ht="12.75">
      <c r="A53" t="s">
        <v>687</v>
      </c>
      <c r="C53" t="s">
        <v>657</v>
      </c>
      <c r="D53" t="s">
        <v>658</v>
      </c>
      <c r="E53" t="s">
        <v>659</v>
      </c>
      <c r="F53" t="s">
        <v>660</v>
      </c>
      <c r="G53" t="s">
        <v>661</v>
      </c>
      <c r="H53" t="s">
        <v>662</v>
      </c>
      <c r="I53" t="s">
        <v>663</v>
      </c>
      <c r="J53" t="s">
        <v>268</v>
      </c>
      <c r="K53" t="s">
        <v>664</v>
      </c>
    </row>
    <row r="54" ht="12.75">
      <c r="A54" t="s">
        <v>665</v>
      </c>
    </row>
    <row r="55" spans="1:11" ht="12.75">
      <c r="A55" t="s">
        <v>666</v>
      </c>
      <c r="C55">
        <v>0</v>
      </c>
      <c r="D55">
        <v>0</v>
      </c>
      <c r="E55">
        <v>0</v>
      </c>
      <c r="F55">
        <v>0</v>
      </c>
      <c r="G55">
        <v>0</v>
      </c>
      <c r="H55">
        <v>0</v>
      </c>
      <c r="I55">
        <v>1</v>
      </c>
      <c r="J55">
        <v>0</v>
      </c>
      <c r="K55">
        <v>74</v>
      </c>
    </row>
    <row r="56" spans="1:11" ht="12.75">
      <c r="A56" t="s">
        <v>667</v>
      </c>
      <c r="C56">
        <v>10</v>
      </c>
      <c r="D56">
        <v>9</v>
      </c>
      <c r="E56">
        <v>46</v>
      </c>
      <c r="F56">
        <v>69</v>
      </c>
      <c r="G56">
        <v>2</v>
      </c>
      <c r="H56">
        <v>297</v>
      </c>
      <c r="I56">
        <v>10</v>
      </c>
      <c r="J56">
        <v>12</v>
      </c>
      <c r="K56" s="91">
        <v>8961</v>
      </c>
    </row>
    <row r="57" spans="1:11" ht="12.75">
      <c r="A57" t="s">
        <v>668</v>
      </c>
      <c r="C57">
        <v>0</v>
      </c>
      <c r="D57">
        <v>0</v>
      </c>
      <c r="E57">
        <v>1</v>
      </c>
      <c r="F57">
        <v>3</v>
      </c>
      <c r="G57">
        <v>0</v>
      </c>
      <c r="H57">
        <v>5</v>
      </c>
      <c r="I57">
        <v>0</v>
      </c>
      <c r="J57">
        <v>0</v>
      </c>
      <c r="K57">
        <v>578</v>
      </c>
    </row>
    <row r="58" spans="1:11" ht="12.75">
      <c r="A58" t="s">
        <v>669</v>
      </c>
      <c r="C58">
        <v>0</v>
      </c>
      <c r="D58">
        <v>7</v>
      </c>
      <c r="E58">
        <v>0</v>
      </c>
      <c r="F58">
        <v>1</v>
      </c>
      <c r="G58">
        <v>2</v>
      </c>
      <c r="H58">
        <v>11</v>
      </c>
      <c r="I58">
        <v>6</v>
      </c>
      <c r="J58">
        <v>0</v>
      </c>
      <c r="K58">
        <v>172</v>
      </c>
    </row>
    <row r="59" spans="1:11" ht="12.75">
      <c r="A59" t="s">
        <v>670</v>
      </c>
      <c r="C59">
        <v>0</v>
      </c>
      <c r="D59">
        <v>0</v>
      </c>
      <c r="E59">
        <v>176</v>
      </c>
      <c r="F59">
        <v>306</v>
      </c>
      <c r="G59">
        <v>63</v>
      </c>
      <c r="H59">
        <v>580</v>
      </c>
      <c r="I59">
        <v>55</v>
      </c>
      <c r="J59">
        <v>2</v>
      </c>
      <c r="K59" s="91">
        <v>1583</v>
      </c>
    </row>
    <row r="60" spans="1:11" ht="12.75">
      <c r="A60" t="s">
        <v>671</v>
      </c>
      <c r="C60">
        <v>0</v>
      </c>
      <c r="D60">
        <v>0</v>
      </c>
      <c r="E60">
        <v>0</v>
      </c>
      <c r="F60">
        <v>0</v>
      </c>
      <c r="G60">
        <v>0</v>
      </c>
      <c r="H60">
        <v>2</v>
      </c>
      <c r="I60">
        <v>33</v>
      </c>
      <c r="J60">
        <v>0</v>
      </c>
      <c r="K60" s="91">
        <v>4708</v>
      </c>
    </row>
    <row r="61" spans="1:11" ht="12.75">
      <c r="A61" t="s">
        <v>672</v>
      </c>
      <c r="C61">
        <v>0</v>
      </c>
      <c r="D61">
        <v>0</v>
      </c>
      <c r="E61">
        <v>0</v>
      </c>
      <c r="F61">
        <v>0</v>
      </c>
      <c r="G61">
        <v>0</v>
      </c>
      <c r="H61">
        <v>0</v>
      </c>
      <c r="I61">
        <v>5</v>
      </c>
      <c r="J61">
        <v>0</v>
      </c>
      <c r="K61" s="91">
        <v>1302</v>
      </c>
    </row>
    <row r="62" spans="1:11" ht="12.75">
      <c r="A62" t="s">
        <v>673</v>
      </c>
      <c r="C62">
        <v>0</v>
      </c>
      <c r="D62">
        <v>0</v>
      </c>
      <c r="E62">
        <v>0</v>
      </c>
      <c r="F62">
        <v>0</v>
      </c>
      <c r="G62">
        <v>0</v>
      </c>
      <c r="H62">
        <v>1</v>
      </c>
      <c r="I62">
        <v>1</v>
      </c>
      <c r="J62">
        <v>0</v>
      </c>
      <c r="K62">
        <v>450</v>
      </c>
    </row>
    <row r="63" spans="1:11" ht="12.75">
      <c r="A63" t="s">
        <v>674</v>
      </c>
      <c r="C63">
        <v>0</v>
      </c>
      <c r="D63">
        <v>0</v>
      </c>
      <c r="E63">
        <v>0</v>
      </c>
      <c r="F63">
        <v>0</v>
      </c>
      <c r="G63">
        <v>0</v>
      </c>
      <c r="H63">
        <v>0</v>
      </c>
      <c r="I63">
        <v>88</v>
      </c>
      <c r="J63">
        <v>0</v>
      </c>
      <c r="K63" s="91">
        <v>1544</v>
      </c>
    </row>
    <row r="64" spans="1:11" ht="12.75">
      <c r="A64" t="s">
        <v>675</v>
      </c>
      <c r="C64">
        <v>0</v>
      </c>
      <c r="D64">
        <v>0</v>
      </c>
      <c r="E64">
        <v>0</v>
      </c>
      <c r="F64">
        <v>0</v>
      </c>
      <c r="G64">
        <v>0</v>
      </c>
      <c r="H64">
        <v>0</v>
      </c>
      <c r="I64">
        <v>0</v>
      </c>
      <c r="J64">
        <v>10</v>
      </c>
      <c r="K64" s="91">
        <v>1011</v>
      </c>
    </row>
    <row r="65" spans="1:11" ht="12.75">
      <c r="A65" t="s">
        <v>676</v>
      </c>
      <c r="C65">
        <v>0</v>
      </c>
      <c r="D65">
        <v>0</v>
      </c>
      <c r="E65">
        <v>0</v>
      </c>
      <c r="F65">
        <v>0</v>
      </c>
      <c r="G65">
        <v>0</v>
      </c>
      <c r="H65">
        <v>0</v>
      </c>
      <c r="I65">
        <v>0</v>
      </c>
      <c r="J65">
        <v>0</v>
      </c>
      <c r="K65">
        <v>2</v>
      </c>
    </row>
    <row r="66" spans="1:11" ht="12.75">
      <c r="A66" t="s">
        <v>677</v>
      </c>
      <c r="C66">
        <v>0</v>
      </c>
      <c r="D66">
        <v>0</v>
      </c>
      <c r="E66">
        <v>0</v>
      </c>
      <c r="F66">
        <v>0</v>
      </c>
      <c r="G66">
        <v>0</v>
      </c>
      <c r="H66">
        <v>0</v>
      </c>
      <c r="I66">
        <v>0</v>
      </c>
      <c r="J66">
        <v>0</v>
      </c>
      <c r="K66">
        <v>135</v>
      </c>
    </row>
    <row r="67" spans="1:11" ht="12.75">
      <c r="A67" t="s">
        <v>678</v>
      </c>
      <c r="C67">
        <v>0</v>
      </c>
      <c r="D67">
        <v>0</v>
      </c>
      <c r="E67">
        <v>0</v>
      </c>
      <c r="F67">
        <v>0</v>
      </c>
      <c r="G67">
        <v>0</v>
      </c>
      <c r="H67">
        <v>0</v>
      </c>
      <c r="I67">
        <v>0</v>
      </c>
      <c r="J67">
        <v>0</v>
      </c>
      <c r="K67">
        <v>17</v>
      </c>
    </row>
    <row r="69" spans="1:10" ht="12.75">
      <c r="A69" t="s">
        <v>651</v>
      </c>
      <c r="E69" t="s">
        <v>688</v>
      </c>
      <c r="I69" t="s">
        <v>653</v>
      </c>
      <c r="J69" t="s">
        <v>689</v>
      </c>
    </row>
    <row r="70" spans="1:11" ht="12.75">
      <c r="A70" t="s">
        <v>690</v>
      </c>
      <c r="C70" t="s">
        <v>657</v>
      </c>
      <c r="D70" t="s">
        <v>658</v>
      </c>
      <c r="E70" t="s">
        <v>659</v>
      </c>
      <c r="F70" t="s">
        <v>660</v>
      </c>
      <c r="G70" t="s">
        <v>661</v>
      </c>
      <c r="H70" t="s">
        <v>662</v>
      </c>
      <c r="I70" t="s">
        <v>663</v>
      </c>
      <c r="J70" t="s">
        <v>268</v>
      </c>
      <c r="K70" t="s">
        <v>664</v>
      </c>
    </row>
    <row r="71" ht="12.75">
      <c r="A71" t="s">
        <v>665</v>
      </c>
    </row>
    <row r="72" spans="1:11" ht="12.75">
      <c r="A72" t="s">
        <v>666</v>
      </c>
      <c r="C72">
        <v>0</v>
      </c>
      <c r="D72">
        <v>0</v>
      </c>
      <c r="E72">
        <v>0</v>
      </c>
      <c r="F72">
        <v>0</v>
      </c>
      <c r="G72">
        <v>0</v>
      </c>
      <c r="H72">
        <v>0</v>
      </c>
      <c r="I72">
        <v>0</v>
      </c>
      <c r="J72">
        <v>0</v>
      </c>
      <c r="K72">
        <v>72</v>
      </c>
    </row>
    <row r="73" spans="1:11" ht="12.75">
      <c r="A73" t="s">
        <v>667</v>
      </c>
      <c r="C73">
        <v>12</v>
      </c>
      <c r="D73">
        <v>8</v>
      </c>
      <c r="E73">
        <v>45</v>
      </c>
      <c r="F73">
        <v>68</v>
      </c>
      <c r="G73">
        <v>1</v>
      </c>
      <c r="H73">
        <v>297</v>
      </c>
      <c r="I73">
        <v>7</v>
      </c>
      <c r="J73">
        <v>11</v>
      </c>
      <c r="K73" s="91">
        <v>8971</v>
      </c>
    </row>
    <row r="74" spans="1:11" ht="12.75">
      <c r="A74" t="s">
        <v>668</v>
      </c>
      <c r="C74">
        <v>1</v>
      </c>
      <c r="D74">
        <v>0</v>
      </c>
      <c r="E74">
        <v>1</v>
      </c>
      <c r="F74">
        <v>2</v>
      </c>
      <c r="G74">
        <v>0</v>
      </c>
      <c r="H74">
        <v>5</v>
      </c>
      <c r="I74">
        <v>0</v>
      </c>
      <c r="J74">
        <v>0</v>
      </c>
      <c r="K74">
        <v>572</v>
      </c>
    </row>
    <row r="75" spans="1:11" ht="12.75">
      <c r="A75" t="s">
        <v>669</v>
      </c>
      <c r="C75">
        <v>0</v>
      </c>
      <c r="D75">
        <v>8</v>
      </c>
      <c r="E75">
        <v>0</v>
      </c>
      <c r="F75">
        <v>1</v>
      </c>
      <c r="G75">
        <v>1</v>
      </c>
      <c r="H75">
        <v>8</v>
      </c>
      <c r="I75">
        <v>5</v>
      </c>
      <c r="J75">
        <v>1</v>
      </c>
      <c r="K75">
        <v>183</v>
      </c>
    </row>
    <row r="76" spans="1:11" ht="12.75">
      <c r="A76" t="s">
        <v>670</v>
      </c>
      <c r="C76">
        <v>0</v>
      </c>
      <c r="D76">
        <v>0</v>
      </c>
      <c r="E76">
        <v>181</v>
      </c>
      <c r="F76">
        <v>310</v>
      </c>
      <c r="G76">
        <v>64</v>
      </c>
      <c r="H76">
        <v>577</v>
      </c>
      <c r="I76">
        <v>56</v>
      </c>
      <c r="J76">
        <v>3</v>
      </c>
      <c r="K76" s="91">
        <v>1587</v>
      </c>
    </row>
    <row r="77" spans="1:11" ht="12.75">
      <c r="A77" t="s">
        <v>671</v>
      </c>
      <c r="C77">
        <v>0</v>
      </c>
      <c r="D77">
        <v>0</v>
      </c>
      <c r="E77">
        <v>0</v>
      </c>
      <c r="F77">
        <v>0</v>
      </c>
      <c r="G77">
        <v>0</v>
      </c>
      <c r="H77">
        <v>1</v>
      </c>
      <c r="I77">
        <v>32</v>
      </c>
      <c r="J77">
        <v>0</v>
      </c>
      <c r="K77" s="91">
        <v>4736</v>
      </c>
    </row>
    <row r="78" spans="1:11" ht="12.75">
      <c r="A78" t="s">
        <v>672</v>
      </c>
      <c r="C78">
        <v>0</v>
      </c>
      <c r="D78">
        <v>0</v>
      </c>
      <c r="E78">
        <v>0</v>
      </c>
      <c r="F78">
        <v>0</v>
      </c>
      <c r="G78">
        <v>0</v>
      </c>
      <c r="H78">
        <v>0</v>
      </c>
      <c r="I78">
        <v>4</v>
      </c>
      <c r="J78">
        <v>0</v>
      </c>
      <c r="K78" s="91">
        <v>1308</v>
      </c>
    </row>
    <row r="79" spans="1:11" ht="12.75">
      <c r="A79" t="s">
        <v>673</v>
      </c>
      <c r="C79">
        <v>0</v>
      </c>
      <c r="D79">
        <v>0</v>
      </c>
      <c r="E79">
        <v>0</v>
      </c>
      <c r="F79">
        <v>0</v>
      </c>
      <c r="G79">
        <v>0</v>
      </c>
      <c r="H79">
        <v>2</v>
      </c>
      <c r="I79">
        <v>1</v>
      </c>
      <c r="J79">
        <v>0</v>
      </c>
      <c r="K79">
        <v>448</v>
      </c>
    </row>
    <row r="80" spans="1:11" ht="12.75">
      <c r="A80" t="s">
        <v>674</v>
      </c>
      <c r="C80">
        <v>0</v>
      </c>
      <c r="D80">
        <v>0</v>
      </c>
      <c r="E80">
        <v>0</v>
      </c>
      <c r="F80">
        <v>0</v>
      </c>
      <c r="G80">
        <v>0</v>
      </c>
      <c r="H80">
        <v>0</v>
      </c>
      <c r="I80">
        <v>86</v>
      </c>
      <c r="J80">
        <v>0</v>
      </c>
      <c r="K80" s="91">
        <v>1542</v>
      </c>
    </row>
    <row r="81" spans="1:11" ht="12.75">
      <c r="A81" t="s">
        <v>675</v>
      </c>
      <c r="C81">
        <v>0</v>
      </c>
      <c r="D81">
        <v>0</v>
      </c>
      <c r="E81">
        <v>0</v>
      </c>
      <c r="F81">
        <v>0</v>
      </c>
      <c r="G81">
        <v>0</v>
      </c>
      <c r="H81">
        <v>0</v>
      </c>
      <c r="I81">
        <v>0</v>
      </c>
      <c r="J81">
        <v>8</v>
      </c>
      <c r="K81">
        <v>975</v>
      </c>
    </row>
    <row r="82" spans="1:11" ht="12.75">
      <c r="A82" t="s">
        <v>676</v>
      </c>
      <c r="C82">
        <v>0</v>
      </c>
      <c r="D82">
        <v>0</v>
      </c>
      <c r="E82">
        <v>0</v>
      </c>
      <c r="F82">
        <v>0</v>
      </c>
      <c r="G82">
        <v>0</v>
      </c>
      <c r="H82">
        <v>0</v>
      </c>
      <c r="I82">
        <v>0</v>
      </c>
      <c r="J82">
        <v>0</v>
      </c>
      <c r="K82">
        <v>1</v>
      </c>
    </row>
    <row r="83" spans="1:11" ht="12.75">
      <c r="A83" t="s">
        <v>677</v>
      </c>
      <c r="C83">
        <v>0</v>
      </c>
      <c r="D83">
        <v>0</v>
      </c>
      <c r="E83">
        <v>0</v>
      </c>
      <c r="F83">
        <v>0</v>
      </c>
      <c r="G83">
        <v>0</v>
      </c>
      <c r="H83">
        <v>0</v>
      </c>
      <c r="I83">
        <v>0</v>
      </c>
      <c r="J83">
        <v>0</v>
      </c>
      <c r="K83">
        <v>131</v>
      </c>
    </row>
    <row r="84" spans="1:11" ht="12.75">
      <c r="A84" t="s">
        <v>678</v>
      </c>
      <c r="C84">
        <v>0</v>
      </c>
      <c r="D84">
        <v>0</v>
      </c>
      <c r="E84">
        <v>0</v>
      </c>
      <c r="F84">
        <v>0</v>
      </c>
      <c r="G84">
        <v>0</v>
      </c>
      <c r="H84">
        <v>0</v>
      </c>
      <c r="I84">
        <v>0</v>
      </c>
      <c r="J84">
        <v>0</v>
      </c>
      <c r="K84">
        <v>18</v>
      </c>
    </row>
    <row r="86" spans="1:10" ht="12.75">
      <c r="A86" t="s">
        <v>651</v>
      </c>
      <c r="E86" t="s">
        <v>691</v>
      </c>
      <c r="I86" t="s">
        <v>653</v>
      </c>
      <c r="J86" t="s">
        <v>692</v>
      </c>
    </row>
    <row r="87" spans="1:11" ht="12.75">
      <c r="A87" t="s">
        <v>693</v>
      </c>
      <c r="C87" t="s">
        <v>657</v>
      </c>
      <c r="D87" t="s">
        <v>658</v>
      </c>
      <c r="E87" t="s">
        <v>659</v>
      </c>
      <c r="F87" t="s">
        <v>660</v>
      </c>
      <c r="G87" t="s">
        <v>661</v>
      </c>
      <c r="H87" t="s">
        <v>662</v>
      </c>
      <c r="I87" t="s">
        <v>663</v>
      </c>
      <c r="J87" t="s">
        <v>268</v>
      </c>
      <c r="K87" t="s">
        <v>664</v>
      </c>
    </row>
    <row r="88" ht="12.75">
      <c r="A88" t="s">
        <v>665</v>
      </c>
    </row>
    <row r="89" spans="1:11" ht="12.75">
      <c r="A89" t="s">
        <v>666</v>
      </c>
      <c r="C89">
        <v>0</v>
      </c>
      <c r="D89">
        <v>0</v>
      </c>
      <c r="E89">
        <v>0</v>
      </c>
      <c r="F89">
        <v>0</v>
      </c>
      <c r="G89">
        <v>0</v>
      </c>
      <c r="H89">
        <v>0</v>
      </c>
      <c r="I89">
        <v>0</v>
      </c>
      <c r="J89">
        <v>0</v>
      </c>
      <c r="K89">
        <v>73</v>
      </c>
    </row>
    <row r="90" spans="1:11" ht="12.75">
      <c r="A90" t="s">
        <v>667</v>
      </c>
      <c r="C90">
        <v>10</v>
      </c>
      <c r="D90">
        <v>9</v>
      </c>
      <c r="E90">
        <v>47</v>
      </c>
      <c r="F90">
        <v>66</v>
      </c>
      <c r="G90">
        <v>3</v>
      </c>
      <c r="H90">
        <v>297</v>
      </c>
      <c r="I90">
        <v>4</v>
      </c>
      <c r="J90">
        <v>8</v>
      </c>
      <c r="K90" s="91">
        <v>9006</v>
      </c>
    </row>
    <row r="91" spans="1:11" ht="12.75">
      <c r="A91" t="s">
        <v>668</v>
      </c>
      <c r="C91">
        <v>0</v>
      </c>
      <c r="D91">
        <v>0</v>
      </c>
      <c r="E91">
        <v>1</v>
      </c>
      <c r="F91">
        <v>3</v>
      </c>
      <c r="G91">
        <v>0</v>
      </c>
      <c r="H91">
        <v>5</v>
      </c>
      <c r="I91">
        <v>0</v>
      </c>
      <c r="J91">
        <v>0</v>
      </c>
      <c r="K91">
        <v>571</v>
      </c>
    </row>
    <row r="92" spans="1:11" ht="12.75">
      <c r="A92" t="s">
        <v>669</v>
      </c>
      <c r="C92">
        <v>0</v>
      </c>
      <c r="D92">
        <v>7</v>
      </c>
      <c r="E92">
        <v>0</v>
      </c>
      <c r="F92">
        <v>1</v>
      </c>
      <c r="G92">
        <v>1</v>
      </c>
      <c r="H92">
        <v>5</v>
      </c>
      <c r="I92">
        <v>11</v>
      </c>
      <c r="J92">
        <v>1</v>
      </c>
      <c r="K92">
        <v>173</v>
      </c>
    </row>
    <row r="93" spans="1:11" ht="12.75">
      <c r="A93" t="s">
        <v>670</v>
      </c>
      <c r="C93">
        <v>0</v>
      </c>
      <c r="D93">
        <v>0</v>
      </c>
      <c r="E93">
        <v>183</v>
      </c>
      <c r="F93">
        <v>314</v>
      </c>
      <c r="G93">
        <v>61</v>
      </c>
      <c r="H93">
        <v>576</v>
      </c>
      <c r="I93">
        <v>56</v>
      </c>
      <c r="J93">
        <v>2</v>
      </c>
      <c r="K93" s="91">
        <v>1578</v>
      </c>
    </row>
    <row r="94" spans="1:11" ht="12.75">
      <c r="A94" t="s">
        <v>671</v>
      </c>
      <c r="C94">
        <v>0</v>
      </c>
      <c r="D94">
        <v>0</v>
      </c>
      <c r="E94">
        <v>0</v>
      </c>
      <c r="F94">
        <v>0</v>
      </c>
      <c r="G94">
        <v>0</v>
      </c>
      <c r="H94">
        <v>1</v>
      </c>
      <c r="I94">
        <v>28</v>
      </c>
      <c r="J94">
        <v>0</v>
      </c>
      <c r="K94" s="91">
        <v>4759</v>
      </c>
    </row>
    <row r="95" spans="1:11" ht="12.75">
      <c r="A95" t="s">
        <v>672</v>
      </c>
      <c r="C95">
        <v>0</v>
      </c>
      <c r="D95">
        <v>0</v>
      </c>
      <c r="E95">
        <v>0</v>
      </c>
      <c r="F95">
        <v>0</v>
      </c>
      <c r="G95">
        <v>0</v>
      </c>
      <c r="H95">
        <v>0</v>
      </c>
      <c r="I95">
        <v>3</v>
      </c>
      <c r="J95">
        <v>0</v>
      </c>
      <c r="K95" s="91">
        <v>1275</v>
      </c>
    </row>
    <row r="96" spans="1:11" ht="12.75">
      <c r="A96" t="s">
        <v>673</v>
      </c>
      <c r="C96">
        <v>0</v>
      </c>
      <c r="D96">
        <v>0</v>
      </c>
      <c r="E96">
        <v>0</v>
      </c>
      <c r="F96">
        <v>0</v>
      </c>
      <c r="G96">
        <v>0</v>
      </c>
      <c r="H96">
        <v>2</v>
      </c>
      <c r="I96">
        <v>1</v>
      </c>
      <c r="J96">
        <v>0</v>
      </c>
      <c r="K96">
        <v>445</v>
      </c>
    </row>
    <row r="97" spans="1:11" ht="12.75">
      <c r="A97" t="s">
        <v>674</v>
      </c>
      <c r="C97">
        <v>0</v>
      </c>
      <c r="D97">
        <v>0</v>
      </c>
      <c r="E97">
        <v>0</v>
      </c>
      <c r="F97">
        <v>0</v>
      </c>
      <c r="G97">
        <v>0</v>
      </c>
      <c r="H97">
        <v>0</v>
      </c>
      <c r="I97">
        <v>86</v>
      </c>
      <c r="J97">
        <v>0</v>
      </c>
      <c r="K97" s="91">
        <v>1544</v>
      </c>
    </row>
    <row r="98" spans="1:11" ht="12.75">
      <c r="A98" t="s">
        <v>675</v>
      </c>
      <c r="C98">
        <v>0</v>
      </c>
      <c r="D98">
        <v>0</v>
      </c>
      <c r="E98">
        <v>0</v>
      </c>
      <c r="F98">
        <v>0</v>
      </c>
      <c r="G98">
        <v>0</v>
      </c>
      <c r="H98">
        <v>0</v>
      </c>
      <c r="I98">
        <v>0</v>
      </c>
      <c r="J98">
        <v>7</v>
      </c>
      <c r="K98">
        <v>966</v>
      </c>
    </row>
    <row r="99" spans="1:11" ht="12.75">
      <c r="A99" t="s">
        <v>676</v>
      </c>
      <c r="C99">
        <v>0</v>
      </c>
      <c r="D99">
        <v>0</v>
      </c>
      <c r="E99">
        <v>0</v>
      </c>
      <c r="F99">
        <v>0</v>
      </c>
      <c r="G99">
        <v>0</v>
      </c>
      <c r="H99">
        <v>0</v>
      </c>
      <c r="I99">
        <v>0</v>
      </c>
      <c r="J99">
        <v>0</v>
      </c>
      <c r="K99">
        <v>1</v>
      </c>
    </row>
    <row r="100" spans="1:11" ht="12.75">
      <c r="A100" t="s">
        <v>677</v>
      </c>
      <c r="C100">
        <v>0</v>
      </c>
      <c r="D100">
        <v>0</v>
      </c>
      <c r="E100">
        <v>0</v>
      </c>
      <c r="F100">
        <v>0</v>
      </c>
      <c r="G100">
        <v>0</v>
      </c>
      <c r="H100">
        <v>0</v>
      </c>
      <c r="I100">
        <v>0</v>
      </c>
      <c r="J100">
        <v>0</v>
      </c>
      <c r="K100">
        <v>138</v>
      </c>
    </row>
    <row r="101" spans="1:11" ht="12.75">
      <c r="A101" t="s">
        <v>678</v>
      </c>
      <c r="C101">
        <v>0</v>
      </c>
      <c r="D101">
        <v>0</v>
      </c>
      <c r="E101">
        <v>0</v>
      </c>
      <c r="F101">
        <v>0</v>
      </c>
      <c r="G101">
        <v>0</v>
      </c>
      <c r="H101">
        <v>0</v>
      </c>
      <c r="I101">
        <v>0</v>
      </c>
      <c r="J101">
        <v>0</v>
      </c>
      <c r="K101">
        <v>23</v>
      </c>
    </row>
    <row r="103" spans="1:10" ht="12.75">
      <c r="A103" t="s">
        <v>651</v>
      </c>
      <c r="E103" t="s">
        <v>694</v>
      </c>
      <c r="I103" t="s">
        <v>653</v>
      </c>
      <c r="J103" t="s">
        <v>695</v>
      </c>
    </row>
    <row r="104" spans="1:11" ht="12.75">
      <c r="A104" t="s">
        <v>696</v>
      </c>
      <c r="C104" t="s">
        <v>657</v>
      </c>
      <c r="D104" t="s">
        <v>658</v>
      </c>
      <c r="E104" t="s">
        <v>659</v>
      </c>
      <c r="F104" t="s">
        <v>660</v>
      </c>
      <c r="G104" t="s">
        <v>661</v>
      </c>
      <c r="H104" t="s">
        <v>662</v>
      </c>
      <c r="I104" t="s">
        <v>663</v>
      </c>
      <c r="J104" t="s">
        <v>268</v>
      </c>
      <c r="K104" t="s">
        <v>664</v>
      </c>
    </row>
    <row r="105" ht="12.75">
      <c r="A105" t="s">
        <v>665</v>
      </c>
    </row>
    <row r="106" spans="1:11" ht="12.75">
      <c r="A106" t="s">
        <v>666</v>
      </c>
      <c r="C106">
        <v>0</v>
      </c>
      <c r="D106">
        <v>0</v>
      </c>
      <c r="E106">
        <v>0</v>
      </c>
      <c r="F106">
        <v>0</v>
      </c>
      <c r="G106">
        <v>0</v>
      </c>
      <c r="H106">
        <v>0</v>
      </c>
      <c r="I106">
        <v>0</v>
      </c>
      <c r="J106">
        <v>1</v>
      </c>
      <c r="K106">
        <v>73</v>
      </c>
    </row>
    <row r="107" spans="1:11" ht="12.75">
      <c r="A107" t="s">
        <v>667</v>
      </c>
      <c r="C107">
        <v>8</v>
      </c>
      <c r="D107">
        <v>9</v>
      </c>
      <c r="E107">
        <v>48</v>
      </c>
      <c r="F107">
        <v>63</v>
      </c>
      <c r="G107">
        <v>3</v>
      </c>
      <c r="H107">
        <v>300</v>
      </c>
      <c r="I107">
        <v>7</v>
      </c>
      <c r="J107">
        <v>8</v>
      </c>
      <c r="K107" s="91">
        <v>9004</v>
      </c>
    </row>
    <row r="108" spans="1:11" ht="12.75">
      <c r="A108" t="s">
        <v>668</v>
      </c>
      <c r="C108">
        <v>0</v>
      </c>
      <c r="D108">
        <v>0</v>
      </c>
      <c r="E108">
        <v>1</v>
      </c>
      <c r="F108">
        <v>3</v>
      </c>
      <c r="G108">
        <v>0</v>
      </c>
      <c r="H108">
        <v>5</v>
      </c>
      <c r="I108">
        <v>3</v>
      </c>
      <c r="J108">
        <v>0</v>
      </c>
      <c r="K108">
        <v>549</v>
      </c>
    </row>
    <row r="109" spans="1:11" ht="12.75">
      <c r="A109" t="s">
        <v>669</v>
      </c>
      <c r="C109">
        <v>0</v>
      </c>
      <c r="D109">
        <v>8</v>
      </c>
      <c r="E109">
        <v>0</v>
      </c>
      <c r="F109">
        <v>2</v>
      </c>
      <c r="G109">
        <v>0</v>
      </c>
      <c r="H109">
        <v>4</v>
      </c>
      <c r="I109">
        <v>6</v>
      </c>
      <c r="J109">
        <v>1</v>
      </c>
      <c r="K109">
        <v>166</v>
      </c>
    </row>
    <row r="110" spans="1:11" ht="12.75">
      <c r="A110" t="s">
        <v>670</v>
      </c>
      <c r="C110">
        <v>0</v>
      </c>
      <c r="D110">
        <v>0</v>
      </c>
      <c r="E110">
        <v>180</v>
      </c>
      <c r="F110">
        <v>286</v>
      </c>
      <c r="G110">
        <v>62</v>
      </c>
      <c r="H110">
        <v>577</v>
      </c>
      <c r="I110">
        <v>56</v>
      </c>
      <c r="J110">
        <v>4</v>
      </c>
      <c r="K110" s="91">
        <v>1603</v>
      </c>
    </row>
    <row r="111" spans="1:11" ht="12.75">
      <c r="A111" t="s">
        <v>671</v>
      </c>
      <c r="C111">
        <v>0</v>
      </c>
      <c r="D111">
        <v>0</v>
      </c>
      <c r="E111">
        <v>0</v>
      </c>
      <c r="F111">
        <v>0</v>
      </c>
      <c r="G111">
        <v>0</v>
      </c>
      <c r="H111">
        <v>1</v>
      </c>
      <c r="I111">
        <v>27</v>
      </c>
      <c r="J111">
        <v>0</v>
      </c>
      <c r="K111" s="91">
        <v>4793</v>
      </c>
    </row>
    <row r="112" spans="1:11" ht="12.75">
      <c r="A112" t="s">
        <v>672</v>
      </c>
      <c r="C112">
        <v>0</v>
      </c>
      <c r="D112">
        <v>0</v>
      </c>
      <c r="E112">
        <v>0</v>
      </c>
      <c r="F112">
        <v>0</v>
      </c>
      <c r="G112">
        <v>0</v>
      </c>
      <c r="H112">
        <v>0</v>
      </c>
      <c r="I112">
        <v>6</v>
      </c>
      <c r="J112">
        <v>0</v>
      </c>
      <c r="K112" s="91">
        <v>1163</v>
      </c>
    </row>
    <row r="113" spans="1:11" ht="12.75">
      <c r="A113" t="s">
        <v>673</v>
      </c>
      <c r="C113">
        <v>0</v>
      </c>
      <c r="D113">
        <v>0</v>
      </c>
      <c r="E113">
        <v>0</v>
      </c>
      <c r="F113">
        <v>0</v>
      </c>
      <c r="G113">
        <v>0</v>
      </c>
      <c r="H113">
        <v>3</v>
      </c>
      <c r="I113">
        <v>1</v>
      </c>
      <c r="J113">
        <v>0</v>
      </c>
      <c r="K113">
        <v>447</v>
      </c>
    </row>
    <row r="114" spans="1:11" ht="12.75">
      <c r="A114" t="s">
        <v>674</v>
      </c>
      <c r="C114">
        <v>0</v>
      </c>
      <c r="D114">
        <v>0</v>
      </c>
      <c r="E114">
        <v>0</v>
      </c>
      <c r="F114">
        <v>0</v>
      </c>
      <c r="G114">
        <v>0</v>
      </c>
      <c r="H114">
        <v>0</v>
      </c>
      <c r="I114">
        <v>82</v>
      </c>
      <c r="J114">
        <v>0</v>
      </c>
      <c r="K114" s="91">
        <v>1556</v>
      </c>
    </row>
    <row r="115" spans="1:11" ht="12.75">
      <c r="A115" t="s">
        <v>675</v>
      </c>
      <c r="C115">
        <v>0</v>
      </c>
      <c r="D115">
        <v>0</v>
      </c>
      <c r="E115">
        <v>0</v>
      </c>
      <c r="F115">
        <v>0</v>
      </c>
      <c r="G115">
        <v>0</v>
      </c>
      <c r="H115">
        <v>0</v>
      </c>
      <c r="I115">
        <v>0</v>
      </c>
      <c r="J115">
        <v>9</v>
      </c>
      <c r="K115">
        <v>991</v>
      </c>
    </row>
    <row r="116" spans="1:11" ht="12.75">
      <c r="A116" t="s">
        <v>676</v>
      </c>
      <c r="C116">
        <v>0</v>
      </c>
      <c r="D116">
        <v>0</v>
      </c>
      <c r="E116">
        <v>0</v>
      </c>
      <c r="F116">
        <v>0</v>
      </c>
      <c r="G116">
        <v>0</v>
      </c>
      <c r="H116">
        <v>0</v>
      </c>
      <c r="I116">
        <v>0</v>
      </c>
      <c r="J116">
        <v>0</v>
      </c>
      <c r="K116">
        <v>2</v>
      </c>
    </row>
    <row r="117" spans="1:11" ht="12.75">
      <c r="A117" t="s">
        <v>677</v>
      </c>
      <c r="C117">
        <v>0</v>
      </c>
      <c r="D117">
        <v>0</v>
      </c>
      <c r="E117">
        <v>0</v>
      </c>
      <c r="F117">
        <v>0</v>
      </c>
      <c r="G117">
        <v>0</v>
      </c>
      <c r="H117">
        <v>0</v>
      </c>
      <c r="I117">
        <v>0</v>
      </c>
      <c r="J117">
        <v>0</v>
      </c>
      <c r="K117">
        <v>207</v>
      </c>
    </row>
    <row r="118" spans="1:11" ht="12.75">
      <c r="A118" t="s">
        <v>678</v>
      </c>
      <c r="C118">
        <v>0</v>
      </c>
      <c r="D118">
        <v>0</v>
      </c>
      <c r="E118">
        <v>0</v>
      </c>
      <c r="F118">
        <v>0</v>
      </c>
      <c r="G118">
        <v>0</v>
      </c>
      <c r="H118">
        <v>0</v>
      </c>
      <c r="I118">
        <v>0</v>
      </c>
      <c r="J118">
        <v>0</v>
      </c>
      <c r="K118">
        <v>23</v>
      </c>
    </row>
    <row r="120" spans="1:9" ht="12.75">
      <c r="A120" t="s">
        <v>651</v>
      </c>
      <c r="D120" t="s">
        <v>697</v>
      </c>
      <c r="I120" t="s">
        <v>697</v>
      </c>
    </row>
    <row r="121" spans="1:11" ht="12.75">
      <c r="A121" t="s">
        <v>698</v>
      </c>
      <c r="B121" t="s">
        <v>656</v>
      </c>
      <c r="C121" t="s">
        <v>657</v>
      </c>
      <c r="D121" t="s">
        <v>658</v>
      </c>
      <c r="E121" t="s">
        <v>659</v>
      </c>
      <c r="F121" t="s">
        <v>660</v>
      </c>
      <c r="G121" t="s">
        <v>661</v>
      </c>
      <c r="H121" t="s">
        <v>662</v>
      </c>
      <c r="I121" t="s">
        <v>663</v>
      </c>
      <c r="J121" t="s">
        <v>268</v>
      </c>
      <c r="K121" t="s">
        <v>664</v>
      </c>
    </row>
    <row r="122" ht="12.75">
      <c r="A122" t="s">
        <v>665</v>
      </c>
    </row>
    <row r="123" spans="1:11" ht="12.75">
      <c r="A123" t="s">
        <v>666</v>
      </c>
      <c r="B123">
        <v>0</v>
      </c>
      <c r="C123">
        <v>0</v>
      </c>
      <c r="D123">
        <v>1</v>
      </c>
      <c r="E123">
        <v>0</v>
      </c>
      <c r="F123">
        <v>0</v>
      </c>
      <c r="G123">
        <v>0</v>
      </c>
      <c r="H123">
        <v>0</v>
      </c>
      <c r="I123">
        <v>0</v>
      </c>
      <c r="J123">
        <v>1</v>
      </c>
      <c r="K123">
        <v>69</v>
      </c>
    </row>
    <row r="124" spans="1:11" ht="12.75">
      <c r="A124" t="s">
        <v>667</v>
      </c>
      <c r="B124">
        <v>2</v>
      </c>
      <c r="C124">
        <v>11</v>
      </c>
      <c r="D124">
        <v>12</v>
      </c>
      <c r="E124">
        <v>48</v>
      </c>
      <c r="F124">
        <v>61</v>
      </c>
      <c r="G124">
        <v>5</v>
      </c>
      <c r="H124">
        <v>298</v>
      </c>
      <c r="I124">
        <v>8</v>
      </c>
      <c r="J124">
        <v>10</v>
      </c>
      <c r="K124" s="91">
        <v>9005</v>
      </c>
    </row>
    <row r="125" spans="1:11" ht="12.75">
      <c r="A125" t="s">
        <v>668</v>
      </c>
      <c r="B125">
        <v>0</v>
      </c>
      <c r="C125">
        <v>0</v>
      </c>
      <c r="D125">
        <v>0</v>
      </c>
      <c r="E125">
        <v>1</v>
      </c>
      <c r="F125">
        <v>4</v>
      </c>
      <c r="G125">
        <v>0</v>
      </c>
      <c r="H125">
        <v>5</v>
      </c>
      <c r="I125">
        <v>2</v>
      </c>
      <c r="J125">
        <v>0</v>
      </c>
      <c r="K125">
        <v>610</v>
      </c>
    </row>
    <row r="126" spans="1:11" ht="12.75">
      <c r="A126" t="s">
        <v>669</v>
      </c>
      <c r="B126">
        <v>0</v>
      </c>
      <c r="C126">
        <v>0</v>
      </c>
      <c r="D126">
        <v>7</v>
      </c>
      <c r="E126">
        <v>0</v>
      </c>
      <c r="F126">
        <v>2</v>
      </c>
      <c r="G126">
        <v>0</v>
      </c>
      <c r="H126">
        <v>8</v>
      </c>
      <c r="I126">
        <v>8</v>
      </c>
      <c r="J126">
        <v>2</v>
      </c>
      <c r="K126">
        <v>162</v>
      </c>
    </row>
    <row r="127" spans="1:11" ht="12.75">
      <c r="A127" t="s">
        <v>670</v>
      </c>
      <c r="B127">
        <v>0</v>
      </c>
      <c r="C127">
        <v>0</v>
      </c>
      <c r="D127">
        <v>0</v>
      </c>
      <c r="E127">
        <v>187</v>
      </c>
      <c r="F127">
        <v>272</v>
      </c>
      <c r="G127">
        <v>63</v>
      </c>
      <c r="H127">
        <v>573</v>
      </c>
      <c r="I127">
        <v>55</v>
      </c>
      <c r="J127">
        <v>3</v>
      </c>
      <c r="K127" s="91">
        <v>1636</v>
      </c>
    </row>
    <row r="128" spans="1:11" ht="12.75">
      <c r="A128" t="s">
        <v>671</v>
      </c>
      <c r="B128">
        <v>0</v>
      </c>
      <c r="C128">
        <v>0</v>
      </c>
      <c r="D128">
        <v>0</v>
      </c>
      <c r="E128">
        <v>0</v>
      </c>
      <c r="F128">
        <v>0</v>
      </c>
      <c r="G128">
        <v>0</v>
      </c>
      <c r="H128">
        <v>1</v>
      </c>
      <c r="I128">
        <v>27</v>
      </c>
      <c r="J128">
        <v>0</v>
      </c>
      <c r="K128" s="91">
        <v>4812</v>
      </c>
    </row>
    <row r="129" spans="1:11" ht="12.75">
      <c r="A129" t="s">
        <v>672</v>
      </c>
      <c r="B129">
        <v>0</v>
      </c>
      <c r="C129">
        <v>0</v>
      </c>
      <c r="D129">
        <v>0</v>
      </c>
      <c r="E129">
        <v>0</v>
      </c>
      <c r="F129">
        <v>0</v>
      </c>
      <c r="G129">
        <v>0</v>
      </c>
      <c r="H129">
        <v>0</v>
      </c>
      <c r="I129">
        <v>2</v>
      </c>
      <c r="J129">
        <v>0</v>
      </c>
      <c r="K129">
        <v>999</v>
      </c>
    </row>
    <row r="130" spans="1:11" ht="12.75">
      <c r="A130" t="s">
        <v>673</v>
      </c>
      <c r="B130">
        <v>0</v>
      </c>
      <c r="C130">
        <v>0</v>
      </c>
      <c r="D130">
        <v>0</v>
      </c>
      <c r="E130">
        <v>0</v>
      </c>
      <c r="F130">
        <v>0</v>
      </c>
      <c r="G130">
        <v>0</v>
      </c>
      <c r="H130">
        <v>3</v>
      </c>
      <c r="I130">
        <v>1</v>
      </c>
      <c r="J130">
        <v>0</v>
      </c>
      <c r="K130">
        <v>454</v>
      </c>
    </row>
    <row r="131" spans="1:11" ht="12.75">
      <c r="A131" t="s">
        <v>674</v>
      </c>
      <c r="B131">
        <v>0</v>
      </c>
      <c r="C131">
        <v>0</v>
      </c>
      <c r="D131">
        <v>0</v>
      </c>
      <c r="E131">
        <v>0</v>
      </c>
      <c r="F131">
        <v>0</v>
      </c>
      <c r="G131">
        <v>0</v>
      </c>
      <c r="H131">
        <v>0</v>
      </c>
      <c r="I131">
        <v>79</v>
      </c>
      <c r="J131">
        <v>0</v>
      </c>
      <c r="K131" s="91">
        <v>1564</v>
      </c>
    </row>
    <row r="132" spans="1:11" ht="12.75">
      <c r="A132" t="s">
        <v>675</v>
      </c>
      <c r="B132">
        <v>0</v>
      </c>
      <c r="C132">
        <v>0</v>
      </c>
      <c r="D132">
        <v>0</v>
      </c>
      <c r="E132">
        <v>0</v>
      </c>
      <c r="F132">
        <v>0</v>
      </c>
      <c r="G132">
        <v>0</v>
      </c>
      <c r="H132">
        <v>0</v>
      </c>
      <c r="I132">
        <v>0</v>
      </c>
      <c r="J132">
        <v>8</v>
      </c>
      <c r="K132" s="91">
        <v>1008</v>
      </c>
    </row>
    <row r="133" spans="1:11" ht="12.75">
      <c r="A133" t="s">
        <v>676</v>
      </c>
      <c r="B133">
        <v>0</v>
      </c>
      <c r="C133">
        <v>0</v>
      </c>
      <c r="D133">
        <v>0</v>
      </c>
      <c r="E133">
        <v>0</v>
      </c>
      <c r="F133">
        <v>0</v>
      </c>
      <c r="G133">
        <v>0</v>
      </c>
      <c r="H133">
        <v>0</v>
      </c>
      <c r="I133">
        <v>0</v>
      </c>
      <c r="J133">
        <v>0</v>
      </c>
      <c r="K133">
        <v>2</v>
      </c>
    </row>
    <row r="134" spans="1:11" ht="12.75">
      <c r="A134" t="s">
        <v>677</v>
      </c>
      <c r="B134">
        <v>0</v>
      </c>
      <c r="C134">
        <v>0</v>
      </c>
      <c r="D134">
        <v>0</v>
      </c>
      <c r="E134">
        <v>0</v>
      </c>
      <c r="F134">
        <v>0</v>
      </c>
      <c r="G134">
        <v>0</v>
      </c>
      <c r="H134">
        <v>0</v>
      </c>
      <c r="I134">
        <v>0</v>
      </c>
      <c r="J134">
        <v>0</v>
      </c>
      <c r="K134">
        <v>233</v>
      </c>
    </row>
    <row r="135" spans="1:11" ht="12.75">
      <c r="A135" t="s">
        <v>678</v>
      </c>
      <c r="B135">
        <v>0</v>
      </c>
      <c r="C135">
        <v>0</v>
      </c>
      <c r="D135">
        <v>0</v>
      </c>
      <c r="E135">
        <v>0</v>
      </c>
      <c r="F135">
        <v>0</v>
      </c>
      <c r="G135">
        <v>0</v>
      </c>
      <c r="H135">
        <v>0</v>
      </c>
      <c r="I135">
        <v>0</v>
      </c>
      <c r="J135">
        <v>0</v>
      </c>
      <c r="K135">
        <v>27</v>
      </c>
    </row>
    <row r="137" spans="1:9" ht="12.75">
      <c r="A137" t="s">
        <v>651</v>
      </c>
      <c r="D137" t="s">
        <v>699</v>
      </c>
      <c r="I137" t="s">
        <v>699</v>
      </c>
    </row>
    <row r="138" spans="1:11" ht="12.75">
      <c r="A138" t="s">
        <v>700</v>
      </c>
      <c r="B138" t="s">
        <v>656</v>
      </c>
      <c r="C138" t="s">
        <v>657</v>
      </c>
      <c r="D138" t="s">
        <v>658</v>
      </c>
      <c r="E138" t="s">
        <v>659</v>
      </c>
      <c r="F138" t="s">
        <v>660</v>
      </c>
      <c r="G138" t="s">
        <v>661</v>
      </c>
      <c r="H138" t="s">
        <v>662</v>
      </c>
      <c r="I138" t="s">
        <v>663</v>
      </c>
      <c r="J138" t="s">
        <v>268</v>
      </c>
      <c r="K138" t="s">
        <v>664</v>
      </c>
    </row>
    <row r="139" ht="12.75">
      <c r="A139" t="s">
        <v>665</v>
      </c>
    </row>
    <row r="140" spans="1:11" ht="12.75">
      <c r="A140" t="s">
        <v>666</v>
      </c>
      <c r="B140">
        <v>0</v>
      </c>
      <c r="C140">
        <v>0</v>
      </c>
      <c r="D140">
        <v>0</v>
      </c>
      <c r="E140">
        <v>0</v>
      </c>
      <c r="F140">
        <v>0</v>
      </c>
      <c r="G140">
        <v>0</v>
      </c>
      <c r="H140">
        <v>0</v>
      </c>
      <c r="I140">
        <v>0</v>
      </c>
      <c r="J140">
        <v>0</v>
      </c>
      <c r="K140">
        <v>77</v>
      </c>
    </row>
    <row r="141" spans="1:11" ht="12.75">
      <c r="A141" t="s">
        <v>667</v>
      </c>
      <c r="B141">
        <v>2</v>
      </c>
      <c r="C141">
        <v>11</v>
      </c>
      <c r="D141">
        <v>13</v>
      </c>
      <c r="E141">
        <v>48</v>
      </c>
      <c r="F141">
        <v>66</v>
      </c>
      <c r="G141">
        <v>7</v>
      </c>
      <c r="H141">
        <v>293</v>
      </c>
      <c r="I141">
        <v>4</v>
      </c>
      <c r="J141">
        <v>7</v>
      </c>
      <c r="K141" s="91">
        <v>9038</v>
      </c>
    </row>
    <row r="142" spans="1:11" ht="12.75">
      <c r="A142" t="s">
        <v>668</v>
      </c>
      <c r="B142">
        <v>0</v>
      </c>
      <c r="C142">
        <v>1</v>
      </c>
      <c r="D142">
        <v>0</v>
      </c>
      <c r="E142">
        <v>0</v>
      </c>
      <c r="F142">
        <v>3</v>
      </c>
      <c r="G142">
        <v>1</v>
      </c>
      <c r="H142">
        <v>6</v>
      </c>
      <c r="I142">
        <v>1</v>
      </c>
      <c r="J142">
        <v>0</v>
      </c>
      <c r="K142">
        <v>663</v>
      </c>
    </row>
    <row r="143" spans="1:11" ht="12.75">
      <c r="A143" t="s">
        <v>669</v>
      </c>
      <c r="B143">
        <v>0</v>
      </c>
      <c r="C143">
        <v>0</v>
      </c>
      <c r="D143">
        <v>8</v>
      </c>
      <c r="E143">
        <v>0</v>
      </c>
      <c r="F143">
        <v>4</v>
      </c>
      <c r="G143">
        <v>0</v>
      </c>
      <c r="H143">
        <v>7</v>
      </c>
      <c r="I143">
        <v>9</v>
      </c>
      <c r="J143">
        <v>1</v>
      </c>
      <c r="K143">
        <v>178</v>
      </c>
    </row>
    <row r="144" spans="1:11" ht="12.75">
      <c r="A144" t="s">
        <v>670</v>
      </c>
      <c r="B144">
        <v>0</v>
      </c>
      <c r="C144">
        <v>0</v>
      </c>
      <c r="D144">
        <v>0</v>
      </c>
      <c r="E144">
        <v>188</v>
      </c>
      <c r="F144">
        <v>290</v>
      </c>
      <c r="G144">
        <v>66</v>
      </c>
      <c r="H144">
        <v>584</v>
      </c>
      <c r="I144">
        <v>50</v>
      </c>
      <c r="J144">
        <v>3</v>
      </c>
      <c r="K144" s="91">
        <v>1615</v>
      </c>
    </row>
    <row r="145" spans="1:11" ht="12.75">
      <c r="A145" t="s">
        <v>671</v>
      </c>
      <c r="B145">
        <v>0</v>
      </c>
      <c r="C145">
        <v>0</v>
      </c>
      <c r="D145">
        <v>0</v>
      </c>
      <c r="E145">
        <v>0</v>
      </c>
      <c r="F145">
        <v>0</v>
      </c>
      <c r="G145">
        <v>0</v>
      </c>
      <c r="H145">
        <v>1</v>
      </c>
      <c r="I145">
        <v>25</v>
      </c>
      <c r="J145">
        <v>0</v>
      </c>
      <c r="K145" s="91">
        <v>4834</v>
      </c>
    </row>
    <row r="146" spans="1:11" ht="12.75">
      <c r="A146" t="s">
        <v>672</v>
      </c>
      <c r="B146">
        <v>0</v>
      </c>
      <c r="C146">
        <v>0</v>
      </c>
      <c r="D146">
        <v>0</v>
      </c>
      <c r="E146">
        <v>0</v>
      </c>
      <c r="F146">
        <v>0</v>
      </c>
      <c r="G146">
        <v>0</v>
      </c>
      <c r="H146">
        <v>0</v>
      </c>
      <c r="I146">
        <v>2</v>
      </c>
      <c r="J146">
        <v>0</v>
      </c>
      <c r="K146">
        <v>988</v>
      </c>
    </row>
    <row r="147" spans="1:11" ht="12.75">
      <c r="A147" t="s">
        <v>673</v>
      </c>
      <c r="B147">
        <v>0</v>
      </c>
      <c r="C147">
        <v>0</v>
      </c>
      <c r="D147">
        <v>0</v>
      </c>
      <c r="E147">
        <v>0</v>
      </c>
      <c r="F147">
        <v>0</v>
      </c>
      <c r="G147">
        <v>0</v>
      </c>
      <c r="H147">
        <v>4</v>
      </c>
      <c r="I147">
        <v>2</v>
      </c>
      <c r="J147">
        <v>0</v>
      </c>
      <c r="K147">
        <v>453</v>
      </c>
    </row>
    <row r="148" spans="1:11" ht="12.75">
      <c r="A148" t="s">
        <v>674</v>
      </c>
      <c r="B148">
        <v>0</v>
      </c>
      <c r="C148">
        <v>0</v>
      </c>
      <c r="D148">
        <v>0</v>
      </c>
      <c r="E148">
        <v>0</v>
      </c>
      <c r="F148">
        <v>0</v>
      </c>
      <c r="G148">
        <v>0</v>
      </c>
      <c r="H148">
        <v>0</v>
      </c>
      <c r="I148">
        <v>80</v>
      </c>
      <c r="J148">
        <v>0</v>
      </c>
      <c r="K148" s="91">
        <v>1533</v>
      </c>
    </row>
    <row r="149" spans="1:11" ht="12.75">
      <c r="A149" t="s">
        <v>675</v>
      </c>
      <c r="B149">
        <v>0</v>
      </c>
      <c r="C149">
        <v>0</v>
      </c>
      <c r="D149">
        <v>0</v>
      </c>
      <c r="E149">
        <v>0</v>
      </c>
      <c r="F149">
        <v>0</v>
      </c>
      <c r="G149">
        <v>0</v>
      </c>
      <c r="H149">
        <v>0</v>
      </c>
      <c r="I149">
        <v>0</v>
      </c>
      <c r="J149">
        <v>6</v>
      </c>
      <c r="K149">
        <v>995</v>
      </c>
    </row>
    <row r="150" spans="1:11" ht="12.75">
      <c r="A150" t="s">
        <v>676</v>
      </c>
      <c r="B150">
        <v>0</v>
      </c>
      <c r="C150">
        <v>0</v>
      </c>
      <c r="D150">
        <v>0</v>
      </c>
      <c r="E150">
        <v>0</v>
      </c>
      <c r="F150">
        <v>0</v>
      </c>
      <c r="G150">
        <v>0</v>
      </c>
      <c r="H150">
        <v>0</v>
      </c>
      <c r="I150">
        <v>0</v>
      </c>
      <c r="J150">
        <v>0</v>
      </c>
      <c r="K150">
        <v>2</v>
      </c>
    </row>
    <row r="151" spans="1:11" ht="12.75">
      <c r="A151" t="s">
        <v>677</v>
      </c>
      <c r="B151">
        <v>0</v>
      </c>
      <c r="C151">
        <v>0</v>
      </c>
      <c r="D151">
        <v>0</v>
      </c>
      <c r="E151">
        <v>0</v>
      </c>
      <c r="F151">
        <v>0</v>
      </c>
      <c r="G151">
        <v>0</v>
      </c>
      <c r="H151">
        <v>0</v>
      </c>
      <c r="I151">
        <v>0</v>
      </c>
      <c r="J151">
        <v>0</v>
      </c>
      <c r="K151">
        <v>164</v>
      </c>
    </row>
    <row r="152" spans="1:11" ht="12.75">
      <c r="A152" t="s">
        <v>678</v>
      </c>
      <c r="B152">
        <v>0</v>
      </c>
      <c r="C152">
        <v>0</v>
      </c>
      <c r="D152">
        <v>0</v>
      </c>
      <c r="E152">
        <v>0</v>
      </c>
      <c r="F152">
        <v>0</v>
      </c>
      <c r="G152">
        <v>0</v>
      </c>
      <c r="H152">
        <v>0</v>
      </c>
      <c r="I152">
        <v>0</v>
      </c>
      <c r="J152">
        <v>0</v>
      </c>
      <c r="K152">
        <v>18</v>
      </c>
    </row>
    <row r="154" spans="1:9" ht="12.75">
      <c r="A154" t="s">
        <v>651</v>
      </c>
      <c r="D154" t="s">
        <v>701</v>
      </c>
      <c r="I154" t="s">
        <v>701</v>
      </c>
    </row>
    <row r="155" spans="1:11" ht="12.75">
      <c r="A155" t="s">
        <v>702</v>
      </c>
      <c r="B155" t="s">
        <v>656</v>
      </c>
      <c r="C155" t="s">
        <v>657</v>
      </c>
      <c r="D155" t="s">
        <v>658</v>
      </c>
      <c r="E155" t="s">
        <v>659</v>
      </c>
      <c r="F155" t="s">
        <v>660</v>
      </c>
      <c r="G155" t="s">
        <v>661</v>
      </c>
      <c r="H155" t="s">
        <v>662</v>
      </c>
      <c r="I155" t="s">
        <v>663</v>
      </c>
      <c r="J155" t="s">
        <v>268</v>
      </c>
      <c r="K155" t="s">
        <v>664</v>
      </c>
    </row>
    <row r="156" ht="12.75">
      <c r="A156" t="s">
        <v>665</v>
      </c>
    </row>
    <row r="157" spans="1:11" ht="12.75">
      <c r="A157" t="s">
        <v>666</v>
      </c>
      <c r="B157">
        <v>0</v>
      </c>
      <c r="C157">
        <v>0</v>
      </c>
      <c r="D157">
        <v>0</v>
      </c>
      <c r="E157">
        <v>0</v>
      </c>
      <c r="F157">
        <v>0</v>
      </c>
      <c r="G157">
        <v>0</v>
      </c>
      <c r="H157">
        <v>0</v>
      </c>
      <c r="I157">
        <v>0</v>
      </c>
      <c r="J157">
        <v>0</v>
      </c>
      <c r="K157">
        <v>81</v>
      </c>
    </row>
    <row r="158" spans="1:11" ht="12.75">
      <c r="A158" t="s">
        <v>667</v>
      </c>
      <c r="B158">
        <v>1</v>
      </c>
      <c r="C158">
        <v>10</v>
      </c>
      <c r="D158">
        <v>13</v>
      </c>
      <c r="E158">
        <v>48</v>
      </c>
      <c r="F158">
        <v>63</v>
      </c>
      <c r="G158">
        <v>8</v>
      </c>
      <c r="H158">
        <v>288</v>
      </c>
      <c r="I158">
        <v>8</v>
      </c>
      <c r="J158">
        <v>6</v>
      </c>
      <c r="K158" s="91">
        <v>9029</v>
      </c>
    </row>
    <row r="159" spans="1:11" ht="12.75">
      <c r="A159" t="s">
        <v>668</v>
      </c>
      <c r="B159">
        <v>0</v>
      </c>
      <c r="C159">
        <v>1</v>
      </c>
      <c r="D159">
        <v>0</v>
      </c>
      <c r="E159">
        <v>0</v>
      </c>
      <c r="F159">
        <v>4</v>
      </c>
      <c r="G159">
        <v>0</v>
      </c>
      <c r="H159">
        <v>4</v>
      </c>
      <c r="I159">
        <v>1</v>
      </c>
      <c r="J159">
        <v>1</v>
      </c>
      <c r="K159">
        <v>665</v>
      </c>
    </row>
    <row r="160" spans="1:11" ht="12.75">
      <c r="A160" t="s">
        <v>669</v>
      </c>
      <c r="B160">
        <v>0</v>
      </c>
      <c r="C160">
        <v>0</v>
      </c>
      <c r="D160">
        <v>10</v>
      </c>
      <c r="E160">
        <v>0</v>
      </c>
      <c r="F160">
        <v>5</v>
      </c>
      <c r="G160">
        <v>0</v>
      </c>
      <c r="H160">
        <v>7</v>
      </c>
      <c r="I160">
        <v>8</v>
      </c>
      <c r="J160">
        <v>1</v>
      </c>
      <c r="K160">
        <v>191</v>
      </c>
    </row>
    <row r="161" spans="1:11" ht="12.75">
      <c r="A161" t="s">
        <v>670</v>
      </c>
      <c r="B161">
        <v>0</v>
      </c>
      <c r="C161">
        <v>0</v>
      </c>
      <c r="D161">
        <v>0</v>
      </c>
      <c r="E161">
        <v>191</v>
      </c>
      <c r="F161">
        <v>323</v>
      </c>
      <c r="G161">
        <v>71</v>
      </c>
      <c r="H161">
        <v>586</v>
      </c>
      <c r="I161">
        <v>50</v>
      </c>
      <c r="J161">
        <v>4</v>
      </c>
      <c r="K161" s="91">
        <v>1609</v>
      </c>
    </row>
    <row r="162" spans="1:11" ht="12.75">
      <c r="A162" t="s">
        <v>671</v>
      </c>
      <c r="B162">
        <v>0</v>
      </c>
      <c r="C162">
        <v>0</v>
      </c>
      <c r="D162">
        <v>0</v>
      </c>
      <c r="E162">
        <v>0</v>
      </c>
      <c r="F162">
        <v>0</v>
      </c>
      <c r="G162">
        <v>0</v>
      </c>
      <c r="H162">
        <v>2</v>
      </c>
      <c r="I162">
        <v>23</v>
      </c>
      <c r="J162">
        <v>0</v>
      </c>
      <c r="K162" s="91">
        <v>4862</v>
      </c>
    </row>
    <row r="163" spans="1:11" ht="12.75">
      <c r="A163" t="s">
        <v>672</v>
      </c>
      <c r="B163">
        <v>0</v>
      </c>
      <c r="C163">
        <v>0</v>
      </c>
      <c r="D163">
        <v>0</v>
      </c>
      <c r="E163">
        <v>0</v>
      </c>
      <c r="F163">
        <v>0</v>
      </c>
      <c r="G163">
        <v>0</v>
      </c>
      <c r="H163">
        <v>0</v>
      </c>
      <c r="I163">
        <v>2</v>
      </c>
      <c r="J163">
        <v>0</v>
      </c>
      <c r="K163" s="91">
        <v>1015</v>
      </c>
    </row>
    <row r="164" spans="1:11" ht="12.75">
      <c r="A164" t="s">
        <v>673</v>
      </c>
      <c r="B164">
        <v>0</v>
      </c>
      <c r="C164">
        <v>0</v>
      </c>
      <c r="D164">
        <v>0</v>
      </c>
      <c r="E164">
        <v>0</v>
      </c>
      <c r="F164">
        <v>0</v>
      </c>
      <c r="G164">
        <v>0</v>
      </c>
      <c r="H164">
        <v>4</v>
      </c>
      <c r="I164">
        <v>1</v>
      </c>
      <c r="J164">
        <v>0</v>
      </c>
      <c r="K164">
        <v>456</v>
      </c>
    </row>
    <row r="165" spans="1:11" ht="12.75">
      <c r="A165" t="s">
        <v>674</v>
      </c>
      <c r="B165">
        <v>0</v>
      </c>
      <c r="C165">
        <v>0</v>
      </c>
      <c r="D165">
        <v>0</v>
      </c>
      <c r="E165">
        <v>0</v>
      </c>
      <c r="F165">
        <v>0</v>
      </c>
      <c r="G165">
        <v>0</v>
      </c>
      <c r="H165">
        <v>0</v>
      </c>
      <c r="I165">
        <v>81</v>
      </c>
      <c r="J165">
        <v>0</v>
      </c>
      <c r="K165" s="91">
        <v>1513</v>
      </c>
    </row>
    <row r="166" spans="1:11" ht="12.75">
      <c r="A166" t="s">
        <v>675</v>
      </c>
      <c r="B166">
        <v>0</v>
      </c>
      <c r="C166">
        <v>0</v>
      </c>
      <c r="D166">
        <v>0</v>
      </c>
      <c r="E166">
        <v>0</v>
      </c>
      <c r="F166">
        <v>0</v>
      </c>
      <c r="G166">
        <v>0</v>
      </c>
      <c r="H166">
        <v>0</v>
      </c>
      <c r="I166">
        <v>0</v>
      </c>
      <c r="J166">
        <v>6</v>
      </c>
      <c r="K166">
        <v>952</v>
      </c>
    </row>
    <row r="167" spans="1:11" ht="12.75">
      <c r="A167" t="s">
        <v>676</v>
      </c>
      <c r="B167">
        <v>0</v>
      </c>
      <c r="C167">
        <v>0</v>
      </c>
      <c r="D167">
        <v>0</v>
      </c>
      <c r="E167">
        <v>0</v>
      </c>
      <c r="F167">
        <v>0</v>
      </c>
      <c r="G167">
        <v>0</v>
      </c>
      <c r="H167">
        <v>0</v>
      </c>
      <c r="I167">
        <v>0</v>
      </c>
      <c r="J167">
        <v>0</v>
      </c>
      <c r="K167">
        <v>1</v>
      </c>
    </row>
    <row r="168" spans="1:11" ht="12.75">
      <c r="A168" t="s">
        <v>677</v>
      </c>
      <c r="B168">
        <v>0</v>
      </c>
      <c r="C168">
        <v>0</v>
      </c>
      <c r="D168">
        <v>0</v>
      </c>
      <c r="E168">
        <v>0</v>
      </c>
      <c r="F168">
        <v>0</v>
      </c>
      <c r="G168">
        <v>0</v>
      </c>
      <c r="H168">
        <v>0</v>
      </c>
      <c r="I168">
        <v>0</v>
      </c>
      <c r="J168">
        <v>0</v>
      </c>
      <c r="K168">
        <v>134</v>
      </c>
    </row>
    <row r="169" spans="1:11" ht="12.75">
      <c r="A169" t="s">
        <v>678</v>
      </c>
      <c r="B169">
        <v>0</v>
      </c>
      <c r="C169">
        <v>0</v>
      </c>
      <c r="D169">
        <v>0</v>
      </c>
      <c r="E169">
        <v>0</v>
      </c>
      <c r="F169">
        <v>0</v>
      </c>
      <c r="G169">
        <v>0</v>
      </c>
      <c r="H169">
        <v>0</v>
      </c>
      <c r="I169">
        <v>0</v>
      </c>
      <c r="J169">
        <v>0</v>
      </c>
      <c r="K169">
        <v>12</v>
      </c>
    </row>
    <row r="171" spans="1:9" ht="12.75">
      <c r="A171" t="s">
        <v>651</v>
      </c>
      <c r="D171" t="s">
        <v>703</v>
      </c>
      <c r="I171" t="s">
        <v>703</v>
      </c>
    </row>
    <row r="172" spans="1:11" ht="12.75">
      <c r="A172" t="s">
        <v>704</v>
      </c>
      <c r="B172" t="s">
        <v>656</v>
      </c>
      <c r="C172" t="s">
        <v>657</v>
      </c>
      <c r="D172" t="s">
        <v>658</v>
      </c>
      <c r="E172" t="s">
        <v>659</v>
      </c>
      <c r="F172" t="s">
        <v>660</v>
      </c>
      <c r="G172" t="s">
        <v>661</v>
      </c>
      <c r="H172" t="s">
        <v>662</v>
      </c>
      <c r="I172" t="s">
        <v>663</v>
      </c>
      <c r="J172" t="s">
        <v>268</v>
      </c>
      <c r="K172" t="s">
        <v>664</v>
      </c>
    </row>
    <row r="173" ht="12.75">
      <c r="A173" t="s">
        <v>665</v>
      </c>
    </row>
    <row r="174" spans="1:11" ht="12.75">
      <c r="A174" t="s">
        <v>666</v>
      </c>
      <c r="B174">
        <v>0</v>
      </c>
      <c r="C174">
        <v>0</v>
      </c>
      <c r="D174">
        <v>0</v>
      </c>
      <c r="E174">
        <v>0</v>
      </c>
      <c r="F174">
        <v>0</v>
      </c>
      <c r="G174">
        <v>0</v>
      </c>
      <c r="H174">
        <v>0</v>
      </c>
      <c r="I174">
        <v>0</v>
      </c>
      <c r="J174">
        <v>0</v>
      </c>
      <c r="K174">
        <v>89</v>
      </c>
    </row>
    <row r="175" spans="1:11" ht="12.75">
      <c r="A175" t="s">
        <v>667</v>
      </c>
      <c r="B175">
        <v>1</v>
      </c>
      <c r="C175">
        <v>11</v>
      </c>
      <c r="D175">
        <v>12</v>
      </c>
      <c r="E175">
        <v>46</v>
      </c>
      <c r="F175">
        <v>64</v>
      </c>
      <c r="G175">
        <v>6</v>
      </c>
      <c r="H175">
        <v>289</v>
      </c>
      <c r="I175">
        <v>9</v>
      </c>
      <c r="J175">
        <v>8</v>
      </c>
      <c r="K175" s="91">
        <v>8987</v>
      </c>
    </row>
    <row r="176" spans="1:11" ht="12.75">
      <c r="A176" t="s">
        <v>668</v>
      </c>
      <c r="B176">
        <v>0</v>
      </c>
      <c r="C176">
        <v>2</v>
      </c>
      <c r="D176">
        <v>0</v>
      </c>
      <c r="E176">
        <v>0</v>
      </c>
      <c r="F176">
        <v>4</v>
      </c>
      <c r="G176">
        <v>0</v>
      </c>
      <c r="H176">
        <v>4</v>
      </c>
      <c r="I176">
        <v>1</v>
      </c>
      <c r="J176">
        <v>1</v>
      </c>
      <c r="K176">
        <v>661</v>
      </c>
    </row>
    <row r="177" spans="1:11" ht="12.75">
      <c r="A177" t="s">
        <v>669</v>
      </c>
      <c r="B177">
        <v>0</v>
      </c>
      <c r="C177">
        <v>0</v>
      </c>
      <c r="D177">
        <v>8</v>
      </c>
      <c r="E177">
        <v>0</v>
      </c>
      <c r="F177">
        <v>5</v>
      </c>
      <c r="G177">
        <v>0</v>
      </c>
      <c r="H177">
        <v>8</v>
      </c>
      <c r="I177">
        <v>7</v>
      </c>
      <c r="J177">
        <v>1</v>
      </c>
      <c r="K177">
        <v>187</v>
      </c>
    </row>
    <row r="178" spans="1:11" ht="12.75">
      <c r="A178" t="s">
        <v>670</v>
      </c>
      <c r="B178">
        <v>0</v>
      </c>
      <c r="C178">
        <v>0</v>
      </c>
      <c r="D178">
        <v>0</v>
      </c>
      <c r="E178">
        <v>193</v>
      </c>
      <c r="F178">
        <v>318</v>
      </c>
      <c r="G178">
        <v>70</v>
      </c>
      <c r="H178">
        <v>586</v>
      </c>
      <c r="I178">
        <v>50</v>
      </c>
      <c r="J178">
        <v>3</v>
      </c>
      <c r="K178" s="91">
        <v>1625</v>
      </c>
    </row>
    <row r="179" spans="1:11" ht="12.75">
      <c r="A179" t="s">
        <v>671</v>
      </c>
      <c r="B179">
        <v>0</v>
      </c>
      <c r="C179">
        <v>0</v>
      </c>
      <c r="D179">
        <v>0</v>
      </c>
      <c r="E179">
        <v>0</v>
      </c>
      <c r="F179">
        <v>0</v>
      </c>
      <c r="G179">
        <v>0</v>
      </c>
      <c r="H179">
        <v>2</v>
      </c>
      <c r="I179">
        <v>24</v>
      </c>
      <c r="J179">
        <v>0</v>
      </c>
      <c r="K179" s="91">
        <v>4872</v>
      </c>
    </row>
    <row r="180" spans="1:11" ht="12.75">
      <c r="A180" t="s">
        <v>672</v>
      </c>
      <c r="B180">
        <v>0</v>
      </c>
      <c r="C180">
        <v>0</v>
      </c>
      <c r="D180">
        <v>0</v>
      </c>
      <c r="E180">
        <v>0</v>
      </c>
      <c r="F180">
        <v>0</v>
      </c>
      <c r="G180">
        <v>0</v>
      </c>
      <c r="H180">
        <v>0</v>
      </c>
      <c r="I180">
        <v>3</v>
      </c>
      <c r="J180">
        <v>0</v>
      </c>
      <c r="K180" s="91">
        <v>1014</v>
      </c>
    </row>
    <row r="181" spans="1:11" ht="12.75">
      <c r="A181" t="s">
        <v>673</v>
      </c>
      <c r="B181">
        <v>0</v>
      </c>
      <c r="C181">
        <v>0</v>
      </c>
      <c r="D181">
        <v>0</v>
      </c>
      <c r="E181">
        <v>0</v>
      </c>
      <c r="F181">
        <v>0</v>
      </c>
      <c r="G181">
        <v>0</v>
      </c>
      <c r="H181">
        <v>5</v>
      </c>
      <c r="I181">
        <v>1</v>
      </c>
      <c r="J181">
        <v>0</v>
      </c>
      <c r="K181">
        <v>455</v>
      </c>
    </row>
    <row r="182" spans="1:11" ht="12.75">
      <c r="A182" t="s">
        <v>674</v>
      </c>
      <c r="B182">
        <v>0</v>
      </c>
      <c r="C182">
        <v>0</v>
      </c>
      <c r="D182">
        <v>0</v>
      </c>
      <c r="E182">
        <v>0</v>
      </c>
      <c r="F182">
        <v>0</v>
      </c>
      <c r="G182">
        <v>0</v>
      </c>
      <c r="H182">
        <v>0</v>
      </c>
      <c r="I182">
        <v>82</v>
      </c>
      <c r="J182">
        <v>0</v>
      </c>
      <c r="K182" s="91">
        <v>1512</v>
      </c>
    </row>
    <row r="183" spans="1:11" ht="12.75">
      <c r="A183" t="s">
        <v>675</v>
      </c>
      <c r="B183">
        <v>0</v>
      </c>
      <c r="C183">
        <v>0</v>
      </c>
      <c r="D183">
        <v>0</v>
      </c>
      <c r="E183">
        <v>0</v>
      </c>
      <c r="F183">
        <v>0</v>
      </c>
      <c r="G183">
        <v>0</v>
      </c>
      <c r="H183">
        <v>0</v>
      </c>
      <c r="I183">
        <v>0</v>
      </c>
      <c r="J183">
        <v>5</v>
      </c>
      <c r="K183">
        <v>969</v>
      </c>
    </row>
    <row r="184" spans="1:11" ht="12.75">
      <c r="A184" t="s">
        <v>676</v>
      </c>
      <c r="B184">
        <v>0</v>
      </c>
      <c r="C184">
        <v>0</v>
      </c>
      <c r="D184">
        <v>0</v>
      </c>
      <c r="E184">
        <v>0</v>
      </c>
      <c r="F184">
        <v>0</v>
      </c>
      <c r="G184">
        <v>0</v>
      </c>
      <c r="H184">
        <v>0</v>
      </c>
      <c r="I184">
        <v>0</v>
      </c>
      <c r="J184">
        <v>0</v>
      </c>
      <c r="K184">
        <v>1</v>
      </c>
    </row>
    <row r="185" spans="1:11" ht="12.75">
      <c r="A185" t="s">
        <v>677</v>
      </c>
      <c r="B185">
        <v>0</v>
      </c>
      <c r="C185">
        <v>0</v>
      </c>
      <c r="D185">
        <v>0</v>
      </c>
      <c r="E185">
        <v>0</v>
      </c>
      <c r="F185">
        <v>0</v>
      </c>
      <c r="G185">
        <v>0</v>
      </c>
      <c r="H185">
        <v>0</v>
      </c>
      <c r="I185">
        <v>0</v>
      </c>
      <c r="J185">
        <v>0</v>
      </c>
      <c r="K185">
        <v>141</v>
      </c>
    </row>
    <row r="186" spans="1:11" ht="12.75">
      <c r="A186" t="s">
        <v>678</v>
      </c>
      <c r="B186">
        <v>0</v>
      </c>
      <c r="C186">
        <v>0</v>
      </c>
      <c r="D186">
        <v>0</v>
      </c>
      <c r="E186">
        <v>0</v>
      </c>
      <c r="F186">
        <v>0</v>
      </c>
      <c r="G186">
        <v>0</v>
      </c>
      <c r="H186">
        <v>0</v>
      </c>
      <c r="I186">
        <v>0</v>
      </c>
      <c r="J186">
        <v>0</v>
      </c>
      <c r="K186">
        <v>9</v>
      </c>
    </row>
    <row r="188" spans="1:9" ht="12.75">
      <c r="A188" t="s">
        <v>651</v>
      </c>
      <c r="D188" t="s">
        <v>705</v>
      </c>
      <c r="I188" t="s">
        <v>705</v>
      </c>
    </row>
    <row r="189" spans="1:11" ht="12.75">
      <c r="A189" t="s">
        <v>706</v>
      </c>
      <c r="B189" t="s">
        <v>656</v>
      </c>
      <c r="C189" t="s">
        <v>657</v>
      </c>
      <c r="D189" t="s">
        <v>658</v>
      </c>
      <c r="E189" t="s">
        <v>659</v>
      </c>
      <c r="F189" t="s">
        <v>660</v>
      </c>
      <c r="G189" t="s">
        <v>661</v>
      </c>
      <c r="H189" t="s">
        <v>662</v>
      </c>
      <c r="I189" t="s">
        <v>663</v>
      </c>
      <c r="J189" t="s">
        <v>268</v>
      </c>
      <c r="K189" t="s">
        <v>664</v>
      </c>
    </row>
    <row r="190" ht="12.75">
      <c r="A190" t="s">
        <v>665</v>
      </c>
    </row>
    <row r="191" spans="1:11" ht="12.75">
      <c r="A191" t="s">
        <v>666</v>
      </c>
      <c r="B191">
        <v>0</v>
      </c>
      <c r="C191">
        <v>0</v>
      </c>
      <c r="D191">
        <v>0</v>
      </c>
      <c r="E191">
        <v>0</v>
      </c>
      <c r="F191">
        <v>0</v>
      </c>
      <c r="G191">
        <v>0</v>
      </c>
      <c r="H191">
        <v>0</v>
      </c>
      <c r="I191">
        <v>0</v>
      </c>
      <c r="J191">
        <v>0</v>
      </c>
      <c r="K191">
        <v>89</v>
      </c>
    </row>
    <row r="192" spans="1:11" ht="12.75">
      <c r="A192" t="s">
        <v>667</v>
      </c>
      <c r="B192">
        <v>1</v>
      </c>
      <c r="C192">
        <v>9</v>
      </c>
      <c r="D192">
        <v>11</v>
      </c>
      <c r="E192">
        <v>47</v>
      </c>
      <c r="F192">
        <v>66</v>
      </c>
      <c r="G192">
        <v>3</v>
      </c>
      <c r="H192">
        <v>293</v>
      </c>
      <c r="I192">
        <v>15</v>
      </c>
      <c r="J192">
        <v>8</v>
      </c>
      <c r="K192" s="91">
        <v>8926</v>
      </c>
    </row>
    <row r="193" spans="1:11" ht="12.75">
      <c r="A193" t="s">
        <v>668</v>
      </c>
      <c r="B193">
        <v>0</v>
      </c>
      <c r="C193">
        <v>1</v>
      </c>
      <c r="D193">
        <v>0</v>
      </c>
      <c r="E193">
        <v>0</v>
      </c>
      <c r="F193">
        <v>4</v>
      </c>
      <c r="G193">
        <v>1</v>
      </c>
      <c r="H193">
        <v>3</v>
      </c>
      <c r="I193">
        <v>1</v>
      </c>
      <c r="J193">
        <v>1</v>
      </c>
      <c r="K193">
        <v>657</v>
      </c>
    </row>
    <row r="194" spans="1:11" ht="12.75">
      <c r="A194" t="s">
        <v>669</v>
      </c>
      <c r="B194">
        <v>0</v>
      </c>
      <c r="C194">
        <v>0</v>
      </c>
      <c r="D194">
        <v>9</v>
      </c>
      <c r="E194">
        <v>0</v>
      </c>
      <c r="F194">
        <v>5</v>
      </c>
      <c r="G194">
        <v>0</v>
      </c>
      <c r="H194">
        <v>7</v>
      </c>
      <c r="I194">
        <v>5</v>
      </c>
      <c r="J194">
        <v>1</v>
      </c>
      <c r="K194">
        <v>180</v>
      </c>
    </row>
    <row r="195" spans="1:11" ht="12.75">
      <c r="A195" t="s">
        <v>670</v>
      </c>
      <c r="B195">
        <v>0</v>
      </c>
      <c r="C195">
        <v>0</v>
      </c>
      <c r="D195">
        <v>0</v>
      </c>
      <c r="E195">
        <v>190</v>
      </c>
      <c r="F195">
        <v>316</v>
      </c>
      <c r="G195">
        <v>68</v>
      </c>
      <c r="H195">
        <v>582</v>
      </c>
      <c r="I195">
        <v>54</v>
      </c>
      <c r="J195">
        <v>3</v>
      </c>
      <c r="K195" s="91">
        <v>1623</v>
      </c>
    </row>
    <row r="196" spans="1:11" ht="12.75">
      <c r="A196" t="s">
        <v>671</v>
      </c>
      <c r="B196">
        <v>0</v>
      </c>
      <c r="C196">
        <v>0</v>
      </c>
      <c r="D196">
        <v>0</v>
      </c>
      <c r="E196">
        <v>0</v>
      </c>
      <c r="F196">
        <v>0</v>
      </c>
      <c r="G196">
        <v>0</v>
      </c>
      <c r="H196">
        <v>2</v>
      </c>
      <c r="I196">
        <v>24</v>
      </c>
      <c r="J196">
        <v>0</v>
      </c>
      <c r="K196" s="91">
        <v>4886</v>
      </c>
    </row>
    <row r="197" spans="1:11" ht="12.75">
      <c r="A197" t="s">
        <v>672</v>
      </c>
      <c r="B197">
        <v>0</v>
      </c>
      <c r="C197">
        <v>0</v>
      </c>
      <c r="D197">
        <v>0</v>
      </c>
      <c r="E197">
        <v>0</v>
      </c>
      <c r="F197">
        <v>0</v>
      </c>
      <c r="G197">
        <v>0</v>
      </c>
      <c r="H197">
        <v>0</v>
      </c>
      <c r="I197">
        <v>0</v>
      </c>
      <c r="J197">
        <v>0</v>
      </c>
      <c r="K197" s="91">
        <v>1014</v>
      </c>
    </row>
    <row r="198" spans="1:11" ht="12.75">
      <c r="A198" t="s">
        <v>673</v>
      </c>
      <c r="B198">
        <v>0</v>
      </c>
      <c r="C198">
        <v>0</v>
      </c>
      <c r="D198">
        <v>0</v>
      </c>
      <c r="E198">
        <v>0</v>
      </c>
      <c r="F198">
        <v>0</v>
      </c>
      <c r="G198">
        <v>0</v>
      </c>
      <c r="H198">
        <v>6</v>
      </c>
      <c r="I198">
        <v>1</v>
      </c>
      <c r="J198">
        <v>0</v>
      </c>
      <c r="K198">
        <v>459</v>
      </c>
    </row>
    <row r="199" spans="1:11" ht="12.75">
      <c r="A199" t="s">
        <v>674</v>
      </c>
      <c r="B199">
        <v>0</v>
      </c>
      <c r="C199">
        <v>0</v>
      </c>
      <c r="D199">
        <v>0</v>
      </c>
      <c r="E199">
        <v>0</v>
      </c>
      <c r="F199">
        <v>0</v>
      </c>
      <c r="G199">
        <v>0</v>
      </c>
      <c r="H199">
        <v>0</v>
      </c>
      <c r="I199">
        <v>81</v>
      </c>
      <c r="J199">
        <v>0</v>
      </c>
      <c r="K199" s="91">
        <v>1519</v>
      </c>
    </row>
    <row r="200" spans="1:11" ht="12.75">
      <c r="A200" t="s">
        <v>675</v>
      </c>
      <c r="B200">
        <v>0</v>
      </c>
      <c r="C200">
        <v>0</v>
      </c>
      <c r="D200">
        <v>0</v>
      </c>
      <c r="E200">
        <v>0</v>
      </c>
      <c r="F200">
        <v>0</v>
      </c>
      <c r="G200">
        <v>0</v>
      </c>
      <c r="H200">
        <v>0</v>
      </c>
      <c r="I200">
        <v>0</v>
      </c>
      <c r="J200">
        <v>5</v>
      </c>
      <c r="K200" s="91">
        <v>1017</v>
      </c>
    </row>
    <row r="201" spans="1:11" ht="12.75">
      <c r="A201" t="s">
        <v>676</v>
      </c>
      <c r="B201">
        <v>0</v>
      </c>
      <c r="C201">
        <v>0</v>
      </c>
      <c r="D201">
        <v>0</v>
      </c>
      <c r="E201">
        <v>0</v>
      </c>
      <c r="F201">
        <v>0</v>
      </c>
      <c r="G201">
        <v>0</v>
      </c>
      <c r="H201">
        <v>0</v>
      </c>
      <c r="I201">
        <v>0</v>
      </c>
      <c r="J201">
        <v>0</v>
      </c>
      <c r="K201">
        <v>1</v>
      </c>
    </row>
    <row r="202" spans="1:11" ht="12.75">
      <c r="A202" t="s">
        <v>677</v>
      </c>
      <c r="B202">
        <v>0</v>
      </c>
      <c r="C202">
        <v>0</v>
      </c>
      <c r="D202">
        <v>0</v>
      </c>
      <c r="E202">
        <v>0</v>
      </c>
      <c r="F202">
        <v>0</v>
      </c>
      <c r="G202">
        <v>0</v>
      </c>
      <c r="H202">
        <v>0</v>
      </c>
      <c r="I202">
        <v>0</v>
      </c>
      <c r="J202">
        <v>0</v>
      </c>
      <c r="K202">
        <v>146</v>
      </c>
    </row>
    <row r="203" spans="1:11" ht="12.75">
      <c r="A203" t="s">
        <v>678</v>
      </c>
      <c r="B203">
        <v>0</v>
      </c>
      <c r="C203">
        <v>0</v>
      </c>
      <c r="D203">
        <v>0</v>
      </c>
      <c r="E203">
        <v>0</v>
      </c>
      <c r="F203">
        <v>0</v>
      </c>
      <c r="G203">
        <v>0</v>
      </c>
      <c r="H203">
        <v>0</v>
      </c>
      <c r="I203">
        <v>0</v>
      </c>
      <c r="J203">
        <v>0</v>
      </c>
      <c r="K203">
        <v>11</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H90"/>
  <sheetViews>
    <sheetView zoomScaleSheetLayoutView="75" zoomScalePageLayoutView="0" workbookViewId="0" topLeftCell="A1">
      <selection activeCell="A1" sqref="A1"/>
    </sheetView>
  </sheetViews>
  <sheetFormatPr defaultColWidth="9.140625" defaultRowHeight="12.75"/>
  <cols>
    <col min="1" max="1" width="5.28125" style="47" customWidth="1"/>
    <col min="2" max="2" width="2.421875" style="47" customWidth="1"/>
    <col min="3" max="3" width="2.421875" style="46" customWidth="1"/>
    <col min="4" max="6" width="2.421875" style="3" customWidth="1"/>
    <col min="7" max="7" width="3.421875" style="3" customWidth="1"/>
    <col min="8" max="10" width="2.421875" style="3" customWidth="1"/>
    <col min="11" max="11" width="2.57421875" style="3" customWidth="1"/>
    <col min="12" max="15" width="2.421875" style="3" customWidth="1"/>
    <col min="16" max="16" width="4.7109375" style="3" customWidth="1"/>
    <col min="17" max="17" width="3.00390625" style="3" customWidth="1"/>
    <col min="18" max="18" width="4.28125" style="3" customWidth="1"/>
    <col min="19" max="19" width="2.421875" style="3" customWidth="1"/>
    <col min="20" max="20" width="4.57421875" style="3" customWidth="1"/>
    <col min="21" max="21" width="2.421875" style="3" customWidth="1"/>
    <col min="22" max="22" width="4.28125" style="3" customWidth="1"/>
    <col min="23" max="23" width="5.421875" style="3" customWidth="1"/>
    <col min="24" max="24" width="12.28125" style="3" customWidth="1"/>
    <col min="25" max="26" width="21.8515625" style="3" customWidth="1"/>
    <col min="27" max="27" width="18.57421875" style="3" customWidth="1"/>
    <col min="28" max="28" width="15.8515625" style="47" customWidth="1"/>
    <col min="29" max="29" width="14.28125" style="47" customWidth="1"/>
    <col min="30" max="31" width="10.140625" style="46" customWidth="1"/>
    <col min="32" max="101" width="9.140625" style="46" customWidth="1"/>
    <col min="102" max="16384" width="9.140625" style="47" customWidth="1"/>
  </cols>
  <sheetData>
    <row r="1" spans="1:27" ht="12.75">
      <c r="A1" s="53" t="s">
        <v>308</v>
      </c>
      <c r="B1" s="53"/>
      <c r="G1" s="98"/>
      <c r="H1" s="98"/>
      <c r="I1" s="98"/>
      <c r="J1" s="98"/>
      <c r="K1" s="98"/>
      <c r="L1" s="98"/>
      <c r="M1" s="98"/>
      <c r="N1" s="98"/>
      <c r="O1" s="98"/>
      <c r="P1" s="98"/>
      <c r="Q1" s="98"/>
      <c r="R1" s="98"/>
      <c r="S1" s="98"/>
      <c r="T1" s="98"/>
      <c r="U1" s="98"/>
      <c r="V1" s="98"/>
      <c r="W1" s="98"/>
      <c r="X1" s="98"/>
      <c r="Y1" s="98"/>
      <c r="Z1" s="98"/>
      <c r="AA1" s="98"/>
    </row>
    <row r="2" spans="1:31" ht="12.75">
      <c r="A2" s="47" t="s">
        <v>594</v>
      </c>
      <c r="C2" s="47"/>
      <c r="E2" s="47" t="s">
        <v>822</v>
      </c>
      <c r="AE2" s="46"/>
    </row>
    <row r="3" spans="7:31" ht="12.75">
      <c r="G3" s="102"/>
      <c r="H3" s="102"/>
      <c r="I3" s="102"/>
      <c r="J3" s="102"/>
      <c r="K3" s="102"/>
      <c r="L3" s="102"/>
      <c r="M3" s="102"/>
      <c r="N3" s="102"/>
      <c r="Y3" s="102"/>
      <c r="Z3" s="102"/>
      <c r="AA3" s="102"/>
      <c r="AE3" s="46"/>
    </row>
    <row r="4" spans="3:31" ht="12.75">
      <c r="C4" s="100"/>
      <c r="G4" s="102"/>
      <c r="H4" s="102"/>
      <c r="I4" s="102"/>
      <c r="J4" s="102"/>
      <c r="K4" s="102"/>
      <c r="L4" s="102"/>
      <c r="M4" s="102"/>
      <c r="N4" s="102"/>
      <c r="Y4" s="102"/>
      <c r="Z4" s="102"/>
      <c r="AA4" s="102"/>
      <c r="AE4" s="46"/>
    </row>
    <row r="5" spans="1:31" ht="12.75">
      <c r="A5" s="54">
        <v>-1</v>
      </c>
      <c r="B5" s="54"/>
      <c r="C5" s="47"/>
      <c r="D5" s="54" t="s">
        <v>269</v>
      </c>
      <c r="E5" s="55"/>
      <c r="F5" s="55"/>
      <c r="AA5" s="417">
        <f>SUM(AE67)</f>
        <v>26457</v>
      </c>
      <c r="AB5" s="417">
        <f>AA5</f>
        <v>26457</v>
      </c>
      <c r="AC5" s="417">
        <f>AB5</f>
        <v>26457</v>
      </c>
      <c r="AD5" s="58"/>
      <c r="AE5" s="58"/>
    </row>
    <row r="6" spans="1:101" ht="13.5" customHeight="1">
      <c r="A6" s="175" t="s">
        <v>12</v>
      </c>
      <c r="B6" s="52"/>
      <c r="C6" s="52"/>
      <c r="D6" s="46" t="s">
        <v>17</v>
      </c>
      <c r="E6" s="47"/>
      <c r="F6" s="47"/>
      <c r="AA6" s="128">
        <f>SUM(Y60:Z62)</f>
        <v>3641</v>
      </c>
      <c r="AB6" s="1176">
        <f>SUM(AA6:AA14)</f>
        <v>55518</v>
      </c>
      <c r="AC6" s="960">
        <f>SUM(AB6:AB16)</f>
        <v>59998</v>
      </c>
      <c r="AD6" s="58"/>
      <c r="AE6" s="58"/>
      <c r="CW6" s="47"/>
    </row>
    <row r="7" spans="1:101" ht="13.5" customHeight="1">
      <c r="A7" s="175" t="s">
        <v>13</v>
      </c>
      <c r="B7" s="52"/>
      <c r="C7" s="52"/>
      <c r="D7" s="46" t="s">
        <v>16</v>
      </c>
      <c r="E7" s="47"/>
      <c r="F7" s="47"/>
      <c r="AA7" s="105">
        <f>SUM(AA60:AA62)</f>
        <v>2170</v>
      </c>
      <c r="AB7" s="1177"/>
      <c r="AC7" s="961"/>
      <c r="AD7" s="58"/>
      <c r="AE7" s="58"/>
      <c r="CW7" s="47"/>
    </row>
    <row r="8" spans="1:101" ht="12.75" customHeight="1">
      <c r="A8" s="592" t="s">
        <v>14</v>
      </c>
      <c r="B8" s="154"/>
      <c r="C8" s="52"/>
      <c r="D8" s="46" t="s">
        <v>18</v>
      </c>
      <c r="E8" s="155"/>
      <c r="F8" s="155"/>
      <c r="G8" s="155"/>
      <c r="AA8" s="357">
        <f>SUM(AB60:AB62)</f>
        <v>16368</v>
      </c>
      <c r="AB8" s="1177"/>
      <c r="AC8" s="961"/>
      <c r="AD8" s="58"/>
      <c r="AE8" s="58"/>
      <c r="CW8" s="47"/>
    </row>
    <row r="9" spans="1:101" ht="12.75" customHeight="1">
      <c r="A9" s="175">
        <v>1399</v>
      </c>
      <c r="B9" s="52"/>
      <c r="C9" s="52"/>
      <c r="D9" s="46" t="s">
        <v>780</v>
      </c>
      <c r="E9" s="155"/>
      <c r="F9" s="155"/>
      <c r="G9" s="155"/>
      <c r="AA9" s="357">
        <f>SUM(AB63)</f>
        <v>9</v>
      </c>
      <c r="AB9" s="1177"/>
      <c r="AC9" s="961"/>
      <c r="AD9" s="58"/>
      <c r="AE9" s="58"/>
      <c r="CW9" s="47"/>
    </row>
    <row r="10" spans="1:101" ht="12.75">
      <c r="A10" s="154">
        <v>1400</v>
      </c>
      <c r="B10" s="154"/>
      <c r="C10" s="52"/>
      <c r="D10" s="46" t="s">
        <v>8</v>
      </c>
      <c r="E10" s="155"/>
      <c r="F10" s="155"/>
      <c r="G10" s="155"/>
      <c r="AA10" s="357">
        <f>SUM(AC63:AC64)</f>
        <v>21690</v>
      </c>
      <c r="AB10" s="1177"/>
      <c r="AC10" s="961"/>
      <c r="AD10" s="58"/>
      <c r="AE10" s="58"/>
      <c r="CW10" s="47"/>
    </row>
    <row r="11" spans="1:101" ht="12.75">
      <c r="A11" s="175" t="s">
        <v>15</v>
      </c>
      <c r="B11" s="52"/>
      <c r="C11" s="52"/>
      <c r="D11" s="46" t="s">
        <v>19</v>
      </c>
      <c r="E11" s="47"/>
      <c r="F11" s="47"/>
      <c r="AA11" s="105">
        <f>SUM(Y65:Z66)</f>
        <v>1571</v>
      </c>
      <c r="AB11" s="1177"/>
      <c r="AC11" s="961"/>
      <c r="AD11" s="58"/>
      <c r="AE11" s="58"/>
      <c r="CW11" s="47"/>
    </row>
    <row r="12" spans="1:101" ht="12.75">
      <c r="A12" s="52">
        <v>1600</v>
      </c>
      <c r="B12" s="52"/>
      <c r="C12" s="52"/>
      <c r="D12" s="46" t="s">
        <v>10</v>
      </c>
      <c r="E12" s="47"/>
      <c r="F12" s="47"/>
      <c r="AA12" s="105">
        <f>SUM(AA65:AA66)</f>
        <v>1543</v>
      </c>
      <c r="AB12" s="1177"/>
      <c r="AC12" s="961"/>
      <c r="AD12" s="58"/>
      <c r="AE12" s="58"/>
      <c r="CW12" s="47"/>
    </row>
    <row r="13" spans="1:101" ht="12.75">
      <c r="A13" s="52">
        <v>1700</v>
      </c>
      <c r="B13" s="52"/>
      <c r="C13" s="52"/>
      <c r="D13" s="46" t="s">
        <v>9</v>
      </c>
      <c r="E13" s="47"/>
      <c r="F13" s="47"/>
      <c r="AA13" s="105">
        <f>SUM(AB65)</f>
        <v>2742</v>
      </c>
      <c r="AB13" s="1177"/>
      <c r="AC13" s="961"/>
      <c r="AD13" s="58"/>
      <c r="AE13" s="58"/>
      <c r="CW13" s="47"/>
    </row>
    <row r="14" spans="1:101" ht="12.75">
      <c r="A14" s="52">
        <v>1800</v>
      </c>
      <c r="B14" s="52"/>
      <c r="C14" s="52"/>
      <c r="D14" s="46" t="s">
        <v>7</v>
      </c>
      <c r="E14" s="47"/>
      <c r="F14" s="47"/>
      <c r="AA14" s="129">
        <f>SUM(AC65)</f>
        <v>5784</v>
      </c>
      <c r="AB14" s="1236"/>
      <c r="AC14" s="961"/>
      <c r="AD14" s="58"/>
      <c r="AE14" s="58"/>
      <c r="CW14" s="47"/>
    </row>
    <row r="15" spans="1:102" ht="12.75">
      <c r="A15" s="103">
        <v>2000</v>
      </c>
      <c r="B15" s="103"/>
      <c r="C15" s="47"/>
      <c r="D15" s="47" t="s">
        <v>11</v>
      </c>
      <c r="E15" s="95"/>
      <c r="F15" s="95"/>
      <c r="AA15" s="215">
        <f>SUM(AB66:AC66)</f>
        <v>4163</v>
      </c>
      <c r="AB15" s="215">
        <f>SUM(AA15:AA15)</f>
        <v>4163</v>
      </c>
      <c r="AC15" s="961"/>
      <c r="AD15" s="58"/>
      <c r="AE15" s="58"/>
      <c r="CX15" s="46"/>
    </row>
    <row r="16" spans="1:29" s="58" customFormat="1" ht="12.75">
      <c r="A16" s="57" t="s">
        <v>212</v>
      </c>
      <c r="B16" s="57"/>
      <c r="D16" s="54" t="s">
        <v>270</v>
      </c>
      <c r="E16" s="95"/>
      <c r="F16" s="95"/>
      <c r="O16" s="3"/>
      <c r="P16" s="3"/>
      <c r="Q16" s="3"/>
      <c r="R16" s="3"/>
      <c r="S16" s="3"/>
      <c r="T16" s="3"/>
      <c r="U16" s="3"/>
      <c r="V16" s="3"/>
      <c r="W16" s="3"/>
      <c r="X16" s="3"/>
      <c r="AA16" s="346">
        <f>SUM(AC67:AD67)</f>
        <v>317</v>
      </c>
      <c r="AB16" s="346">
        <f>AA16</f>
        <v>317</v>
      </c>
      <c r="AC16" s="962"/>
    </row>
    <row r="17" spans="5:29" s="58" customFormat="1" ht="13.5" thickBot="1">
      <c r="E17" s="95"/>
      <c r="F17" s="95"/>
      <c r="G17" s="62"/>
      <c r="H17" s="62"/>
      <c r="I17" s="62"/>
      <c r="J17" s="62"/>
      <c r="K17" s="62"/>
      <c r="L17" s="62"/>
      <c r="M17" s="62"/>
      <c r="N17" s="62"/>
      <c r="O17" s="3"/>
      <c r="P17" s="3"/>
      <c r="Q17" s="3"/>
      <c r="R17" s="3"/>
      <c r="S17" s="3"/>
      <c r="T17" s="3"/>
      <c r="U17" s="3"/>
      <c r="V17" s="3"/>
      <c r="W17" s="3"/>
      <c r="X17" s="3"/>
      <c r="AC17" s="488">
        <f>SUM(AC5:AC16)</f>
        <v>86455</v>
      </c>
    </row>
    <row r="18" spans="3:32" s="58" customFormat="1" ht="14.25" thickBot="1" thickTop="1">
      <c r="C18" s="54"/>
      <c r="D18" s="95"/>
      <c r="E18" s="95"/>
      <c r="F18" s="95"/>
      <c r="G18" s="3"/>
      <c r="H18" s="3"/>
      <c r="I18" s="3"/>
      <c r="J18" s="3"/>
      <c r="K18" s="3"/>
      <c r="L18" s="3"/>
      <c r="M18" s="3"/>
      <c r="N18" s="3"/>
      <c r="O18" s="3"/>
      <c r="P18" s="3"/>
      <c r="Q18" s="3"/>
      <c r="R18" s="3"/>
      <c r="S18" s="3"/>
      <c r="T18" s="3"/>
      <c r="U18" s="3"/>
      <c r="V18" s="3"/>
      <c r="W18" s="3"/>
      <c r="X18" s="3"/>
      <c r="Y18" s="3"/>
      <c r="Z18" s="3"/>
      <c r="AA18" s="3"/>
      <c r="AD18" s="62"/>
      <c r="AE18" s="62"/>
      <c r="AF18" s="62"/>
    </row>
    <row r="19" spans="1:111" ht="12.75">
      <c r="A19" s="53" t="s">
        <v>308</v>
      </c>
      <c r="B19" s="65"/>
      <c r="C19" s="65"/>
      <c r="D19" s="108"/>
      <c r="E19" s="67"/>
      <c r="F19" s="67"/>
      <c r="G19" s="102"/>
      <c r="H19" s="102"/>
      <c r="I19" s="102"/>
      <c r="J19" s="102"/>
      <c r="K19" s="102"/>
      <c r="L19" s="102"/>
      <c r="M19" s="102"/>
      <c r="N19" s="102"/>
      <c r="O19" s="102"/>
      <c r="P19" s="102"/>
      <c r="Q19" s="102"/>
      <c r="R19" s="102"/>
      <c r="S19" s="102"/>
      <c r="T19" s="102"/>
      <c r="U19" s="102"/>
      <c r="V19" s="102"/>
      <c r="W19" s="102"/>
      <c r="X19" s="102"/>
      <c r="Y19" s="972" t="s">
        <v>302</v>
      </c>
      <c r="Z19" s="973"/>
      <c r="AA19" s="973"/>
      <c r="AB19" s="973"/>
      <c r="AC19" s="973"/>
      <c r="AD19" s="973"/>
      <c r="AE19" s="974"/>
      <c r="AF19" s="28"/>
      <c r="AG19" s="28"/>
      <c r="AH19" s="2"/>
      <c r="CX19" s="46"/>
      <c r="CY19" s="46"/>
      <c r="CZ19" s="46"/>
      <c r="DA19" s="46"/>
      <c r="DB19" s="46"/>
      <c r="DC19" s="46"/>
      <c r="DD19" s="46"/>
      <c r="DE19" s="46"/>
      <c r="DF19" s="46"/>
      <c r="DG19" s="46"/>
    </row>
    <row r="20" spans="1:111" ht="12.75">
      <c r="A20" s="67"/>
      <c r="B20" s="67"/>
      <c r="C20" s="67"/>
      <c r="D20" s="102"/>
      <c r="E20" s="102"/>
      <c r="F20" s="102"/>
      <c r="G20" s="102"/>
      <c r="H20" s="102"/>
      <c r="I20" s="102"/>
      <c r="J20" s="102"/>
      <c r="K20" s="102"/>
      <c r="L20" s="102"/>
      <c r="M20" s="102"/>
      <c r="N20" s="102"/>
      <c r="O20" s="102"/>
      <c r="P20" s="102"/>
      <c r="Q20" s="102"/>
      <c r="R20" s="102"/>
      <c r="S20" s="102"/>
      <c r="T20" s="102"/>
      <c r="U20" s="102"/>
      <c r="V20" s="102"/>
      <c r="W20" s="102"/>
      <c r="X20" s="102"/>
      <c r="Y20" s="975" t="s">
        <v>710</v>
      </c>
      <c r="Z20" s="976"/>
      <c r="AA20" s="976"/>
      <c r="AB20" s="976"/>
      <c r="AC20" s="976"/>
      <c r="AD20" s="976"/>
      <c r="AE20" s="977"/>
      <c r="AF20" s="28"/>
      <c r="AG20" s="28"/>
      <c r="AH20" s="2"/>
      <c r="CX20" s="46"/>
      <c r="CY20" s="46"/>
      <c r="CZ20" s="46"/>
      <c r="DA20" s="46"/>
      <c r="DB20" s="46"/>
      <c r="DC20" s="46"/>
      <c r="DD20" s="46"/>
      <c r="DE20" s="46"/>
      <c r="DF20" s="46"/>
      <c r="DG20" s="46"/>
    </row>
    <row r="21" spans="1:111" ht="12.75">
      <c r="A21" s="67"/>
      <c r="B21" s="67"/>
      <c r="C21" s="67"/>
      <c r="D21" s="102"/>
      <c r="E21" s="102"/>
      <c r="F21" s="102"/>
      <c r="G21" s="102"/>
      <c r="H21" s="102"/>
      <c r="I21" s="102"/>
      <c r="J21" s="102"/>
      <c r="K21" s="102"/>
      <c r="L21" s="102"/>
      <c r="M21" s="102"/>
      <c r="N21" s="102"/>
      <c r="O21" s="102"/>
      <c r="P21" s="102"/>
      <c r="Q21" s="102"/>
      <c r="R21" s="102"/>
      <c r="S21" s="102"/>
      <c r="T21" s="102"/>
      <c r="U21" s="102"/>
      <c r="V21" s="102"/>
      <c r="W21" s="102"/>
      <c r="X21" s="102"/>
      <c r="Y21" s="978" t="s">
        <v>599</v>
      </c>
      <c r="Z21" s="979"/>
      <c r="AA21" s="979"/>
      <c r="AB21" s="979"/>
      <c r="AC21" s="979"/>
      <c r="AD21" s="218" t="s">
        <v>713</v>
      </c>
      <c r="AE21" s="415" t="s">
        <v>492</v>
      </c>
      <c r="AF21" s="28"/>
      <c r="AG21" s="28"/>
      <c r="AH21" s="2"/>
      <c r="CX21" s="46"/>
      <c r="CY21" s="46"/>
      <c r="CZ21" s="46"/>
      <c r="DA21" s="46"/>
      <c r="DB21" s="46"/>
      <c r="DC21" s="46"/>
      <c r="DD21" s="46"/>
      <c r="DE21" s="46"/>
      <c r="DF21" s="46"/>
      <c r="DG21" s="46"/>
    </row>
    <row r="22" spans="1:111" ht="12.75">
      <c r="A22" s="67"/>
      <c r="B22" s="67"/>
      <c r="C22" s="67"/>
      <c r="D22" s="102"/>
      <c r="E22" s="102"/>
      <c r="F22" s="102"/>
      <c r="G22" s="102"/>
      <c r="H22" s="102"/>
      <c r="I22" s="102"/>
      <c r="J22" s="102"/>
      <c r="K22" s="102"/>
      <c r="L22" s="102"/>
      <c r="M22" s="102"/>
      <c r="N22" s="102"/>
      <c r="O22" s="102"/>
      <c r="P22" s="102"/>
      <c r="Q22" s="102"/>
      <c r="R22" s="102"/>
      <c r="S22" s="102"/>
      <c r="T22" s="102"/>
      <c r="U22" s="102"/>
      <c r="V22" s="102"/>
      <c r="W22" s="102"/>
      <c r="X22" s="102"/>
      <c r="Y22" s="981" t="s">
        <v>408</v>
      </c>
      <c r="Z22" s="982"/>
      <c r="AA22" s="982"/>
      <c r="AB22" s="982"/>
      <c r="AC22" s="982"/>
      <c r="AD22" s="1060" t="s">
        <v>212</v>
      </c>
      <c r="AE22" s="1207" t="s">
        <v>409</v>
      </c>
      <c r="AF22" s="28"/>
      <c r="AG22" s="28"/>
      <c r="AH22" s="2"/>
      <c r="CX22" s="46"/>
      <c r="CY22" s="46"/>
      <c r="CZ22" s="46"/>
      <c r="DA22" s="46"/>
      <c r="DB22" s="46"/>
      <c r="DC22" s="46"/>
      <c r="DD22" s="46"/>
      <c r="DE22" s="46"/>
      <c r="DF22" s="46"/>
      <c r="DG22" s="46"/>
    </row>
    <row r="23" spans="1:111" ht="12.75">
      <c r="A23" s="67"/>
      <c r="B23" s="67"/>
      <c r="C23" s="67"/>
      <c r="D23" s="102"/>
      <c r="E23" s="102"/>
      <c r="F23" s="102"/>
      <c r="G23" s="102"/>
      <c r="H23" s="102"/>
      <c r="I23" s="102"/>
      <c r="J23" s="102"/>
      <c r="K23" s="102"/>
      <c r="L23" s="102"/>
      <c r="M23" s="102"/>
      <c r="N23" s="102"/>
      <c r="O23" s="102"/>
      <c r="P23" s="102"/>
      <c r="Q23" s="102"/>
      <c r="R23" s="102"/>
      <c r="S23" s="102"/>
      <c r="T23" s="102"/>
      <c r="U23" s="102"/>
      <c r="V23" s="102"/>
      <c r="W23" s="102"/>
      <c r="X23" s="102"/>
      <c r="Y23" s="1530" t="s">
        <v>179</v>
      </c>
      <c r="Z23" s="1531"/>
      <c r="AA23" s="1531"/>
      <c r="AB23" s="1531"/>
      <c r="AC23" s="1531"/>
      <c r="AD23" s="1060"/>
      <c r="AE23" s="1207"/>
      <c r="AF23" s="28"/>
      <c r="AG23" s="28"/>
      <c r="AH23" s="2"/>
      <c r="CX23" s="46"/>
      <c r="CY23" s="46"/>
      <c r="CZ23" s="46"/>
      <c r="DA23" s="46"/>
      <c r="DB23" s="46"/>
      <c r="DC23" s="46"/>
      <c r="DD23" s="46"/>
      <c r="DE23" s="46"/>
      <c r="DF23" s="46"/>
      <c r="DG23" s="46"/>
    </row>
    <row r="24" spans="1:111" ht="12.75">
      <c r="A24" s="67"/>
      <c r="B24" s="67"/>
      <c r="C24" s="67"/>
      <c r="D24" s="102"/>
      <c r="E24" s="102"/>
      <c r="F24" s="102"/>
      <c r="G24" s="102"/>
      <c r="H24" s="102"/>
      <c r="I24" s="102"/>
      <c r="J24" s="102"/>
      <c r="K24" s="102"/>
      <c r="L24" s="102"/>
      <c r="M24" s="102"/>
      <c r="N24" s="102"/>
      <c r="O24" s="102"/>
      <c r="P24" s="102"/>
      <c r="Q24" s="102"/>
      <c r="R24" s="102"/>
      <c r="S24" s="102"/>
      <c r="T24" s="102"/>
      <c r="U24" s="102"/>
      <c r="V24" s="102"/>
      <c r="W24" s="102"/>
      <c r="X24" s="102"/>
      <c r="Y24" s="975" t="s">
        <v>182</v>
      </c>
      <c r="Z24" s="976"/>
      <c r="AA24" s="976"/>
      <c r="AB24" s="976"/>
      <c r="AC24" s="976"/>
      <c r="AD24" s="1060"/>
      <c r="AE24" s="1207"/>
      <c r="AF24" s="28"/>
      <c r="AG24" s="28"/>
      <c r="AH24" s="2"/>
      <c r="CX24" s="46"/>
      <c r="CY24" s="46"/>
      <c r="CZ24" s="46"/>
      <c r="DA24" s="46"/>
      <c r="DB24" s="46"/>
      <c r="DC24" s="46"/>
      <c r="DD24" s="46"/>
      <c r="DE24" s="46"/>
      <c r="DF24" s="46"/>
      <c r="DG24" s="46"/>
    </row>
    <row r="25" spans="1:111" ht="12.75">
      <c r="A25" s="67"/>
      <c r="B25" s="67"/>
      <c r="C25" s="67"/>
      <c r="D25" s="102"/>
      <c r="E25" s="102"/>
      <c r="F25" s="102"/>
      <c r="G25" s="102"/>
      <c r="H25" s="102"/>
      <c r="I25" s="102"/>
      <c r="J25" s="102"/>
      <c r="K25" s="102"/>
      <c r="L25" s="102"/>
      <c r="M25" s="102"/>
      <c r="N25" s="102"/>
      <c r="O25" s="102"/>
      <c r="P25" s="102"/>
      <c r="Q25" s="102"/>
      <c r="R25" s="102"/>
      <c r="S25" s="102"/>
      <c r="T25" s="102"/>
      <c r="U25" s="102"/>
      <c r="V25" s="102"/>
      <c r="W25" s="102"/>
      <c r="X25" s="102"/>
      <c r="Y25" s="1532" t="s">
        <v>715</v>
      </c>
      <c r="Z25" s="1533"/>
      <c r="AA25" s="1534"/>
      <c r="AB25" s="414" t="s">
        <v>437</v>
      </c>
      <c r="AC25" s="478" t="s">
        <v>713</v>
      </c>
      <c r="AD25" s="1060"/>
      <c r="AE25" s="1207"/>
      <c r="AF25" s="28"/>
      <c r="AG25" s="28"/>
      <c r="AH25" s="2"/>
      <c r="CX25" s="46"/>
      <c r="CY25" s="46"/>
      <c r="CZ25" s="46"/>
      <c r="DA25" s="46"/>
      <c r="DB25" s="46"/>
      <c r="DC25" s="46"/>
      <c r="DD25" s="46"/>
      <c r="DE25" s="46"/>
      <c r="DF25" s="46"/>
      <c r="DG25" s="46"/>
    </row>
    <row r="26" spans="1:111" ht="12.75" customHeight="1">
      <c r="A26" s="67"/>
      <c r="B26" s="67"/>
      <c r="C26" s="67"/>
      <c r="D26" s="102"/>
      <c r="E26" s="102"/>
      <c r="F26" s="102"/>
      <c r="G26" s="102"/>
      <c r="H26" s="102"/>
      <c r="I26" s="102"/>
      <c r="J26" s="102"/>
      <c r="K26" s="102"/>
      <c r="L26" s="102"/>
      <c r="M26" s="102"/>
      <c r="N26" s="102"/>
      <c r="O26" s="102"/>
      <c r="P26" s="102"/>
      <c r="Q26" s="102"/>
      <c r="R26" s="102"/>
      <c r="S26" s="102"/>
      <c r="T26" s="102"/>
      <c r="U26" s="102"/>
      <c r="V26" s="102"/>
      <c r="W26" s="102"/>
      <c r="X26" s="102"/>
      <c r="Y26" s="1231" t="s">
        <v>210</v>
      </c>
      <c r="Z26" s="946"/>
      <c r="AA26" s="969"/>
      <c r="AB26" s="1056" t="s">
        <v>211</v>
      </c>
      <c r="AC26" s="1060" t="s">
        <v>779</v>
      </c>
      <c r="AD26" s="1060"/>
      <c r="AE26" s="1207"/>
      <c r="AF26" s="28"/>
      <c r="AG26" s="28"/>
      <c r="AH26" s="2"/>
      <c r="CX26" s="46"/>
      <c r="CY26" s="46"/>
      <c r="CZ26" s="46"/>
      <c r="DA26" s="46"/>
      <c r="DB26" s="46"/>
      <c r="DC26" s="46"/>
      <c r="DD26" s="46"/>
      <c r="DE26" s="46"/>
      <c r="DF26" s="46"/>
      <c r="DG26" s="46"/>
    </row>
    <row r="27" spans="1:111" ht="12.75">
      <c r="A27" s="67"/>
      <c r="B27" s="67"/>
      <c r="C27" s="67"/>
      <c r="D27" s="102"/>
      <c r="E27" s="102"/>
      <c r="F27" s="102"/>
      <c r="G27" s="102"/>
      <c r="H27" s="102"/>
      <c r="I27" s="102"/>
      <c r="J27" s="102"/>
      <c r="K27" s="102"/>
      <c r="L27" s="102"/>
      <c r="M27" s="102"/>
      <c r="N27" s="102"/>
      <c r="O27" s="102"/>
      <c r="P27" s="102"/>
      <c r="Q27" s="102"/>
      <c r="R27" s="102"/>
      <c r="S27" s="102"/>
      <c r="T27" s="102"/>
      <c r="U27" s="102"/>
      <c r="V27" s="102"/>
      <c r="W27" s="102"/>
      <c r="X27" s="102"/>
      <c r="Y27" s="1467" t="s">
        <v>183</v>
      </c>
      <c r="Z27" s="1091"/>
      <c r="AA27" s="971"/>
      <c r="AB27" s="1056"/>
      <c r="AC27" s="1060"/>
      <c r="AD27" s="1060"/>
      <c r="AE27" s="1207"/>
      <c r="AF27" s="28"/>
      <c r="AG27" s="28"/>
      <c r="AH27" s="2"/>
      <c r="CX27" s="46"/>
      <c r="CY27" s="46"/>
      <c r="CZ27" s="46"/>
      <c r="DA27" s="46"/>
      <c r="DB27" s="46"/>
      <c r="DC27" s="46"/>
      <c r="DD27" s="46"/>
      <c r="DE27" s="46"/>
      <c r="DF27" s="46"/>
      <c r="DG27" s="46"/>
    </row>
    <row r="28" spans="1:111" ht="12.75" customHeight="1">
      <c r="A28" s="67"/>
      <c r="B28" s="67"/>
      <c r="C28" s="67"/>
      <c r="D28" s="102"/>
      <c r="E28" s="102"/>
      <c r="F28" s="102"/>
      <c r="G28" s="102"/>
      <c r="H28" s="102"/>
      <c r="I28" s="102"/>
      <c r="J28" s="102"/>
      <c r="K28" s="102"/>
      <c r="L28" s="102"/>
      <c r="M28" s="102"/>
      <c r="N28" s="102"/>
      <c r="O28" s="102"/>
      <c r="P28" s="102"/>
      <c r="Q28" s="102"/>
      <c r="R28" s="102"/>
      <c r="S28" s="102"/>
      <c r="T28" s="102"/>
      <c r="U28" s="102"/>
      <c r="V28" s="102"/>
      <c r="W28" s="102"/>
      <c r="X28" s="102"/>
      <c r="Y28" s="1445" t="s">
        <v>184</v>
      </c>
      <c r="Z28" s="945"/>
      <c r="AA28" s="1056"/>
      <c r="AB28" s="1056"/>
      <c r="AC28" s="1060"/>
      <c r="AD28" s="1060"/>
      <c r="AE28" s="1207"/>
      <c r="AF28" s="28"/>
      <c r="AG28" s="28"/>
      <c r="AH28" s="2"/>
      <c r="CX28" s="46"/>
      <c r="CY28" s="46"/>
      <c r="CZ28" s="46"/>
      <c r="DA28" s="46"/>
      <c r="DB28" s="46"/>
      <c r="DC28" s="46"/>
      <c r="DD28" s="46"/>
      <c r="DE28" s="46"/>
      <c r="DF28" s="46"/>
      <c r="DG28" s="46"/>
    </row>
    <row r="29" spans="1:111" ht="12.75" customHeight="1">
      <c r="A29" s="67"/>
      <c r="B29" s="67"/>
      <c r="C29" s="67"/>
      <c r="D29" s="102"/>
      <c r="E29" s="102"/>
      <c r="F29" s="102"/>
      <c r="G29" s="102"/>
      <c r="H29" s="102"/>
      <c r="I29" s="102"/>
      <c r="J29" s="102"/>
      <c r="K29" s="102"/>
      <c r="L29" s="102"/>
      <c r="M29" s="102"/>
      <c r="N29" s="102"/>
      <c r="O29" s="102"/>
      <c r="P29" s="102"/>
      <c r="Q29" s="102"/>
      <c r="R29" s="102"/>
      <c r="S29" s="102"/>
      <c r="T29" s="102"/>
      <c r="U29" s="102"/>
      <c r="V29" s="102"/>
      <c r="W29" s="102"/>
      <c r="X29" s="102"/>
      <c r="Y29" s="1535" t="s">
        <v>613</v>
      </c>
      <c r="Z29" s="1536"/>
      <c r="AA29" s="340" t="s">
        <v>713</v>
      </c>
      <c r="AB29" s="1056"/>
      <c r="AC29" s="1060"/>
      <c r="AD29" s="1060"/>
      <c r="AE29" s="1207"/>
      <c r="AF29" s="28"/>
      <c r="AG29" s="28"/>
      <c r="AH29" s="2"/>
      <c r="CX29" s="46"/>
      <c r="CY29" s="46"/>
      <c r="CZ29" s="46"/>
      <c r="DA29" s="46"/>
      <c r="DB29" s="46"/>
      <c r="DC29" s="46"/>
      <c r="DD29" s="46"/>
      <c r="DE29" s="46"/>
      <c r="DF29" s="46"/>
      <c r="DG29" s="46"/>
    </row>
    <row r="30" spans="1:111" ht="12.75" customHeight="1">
      <c r="A30" s="67"/>
      <c r="B30" s="67"/>
      <c r="C30" s="67"/>
      <c r="D30" s="102"/>
      <c r="E30" s="102"/>
      <c r="F30" s="102"/>
      <c r="G30" s="102"/>
      <c r="H30" s="102"/>
      <c r="I30" s="102"/>
      <c r="J30" s="102"/>
      <c r="K30" s="102"/>
      <c r="L30" s="102"/>
      <c r="M30" s="102"/>
      <c r="N30" s="102"/>
      <c r="O30" s="102"/>
      <c r="P30" s="102"/>
      <c r="Q30" s="102"/>
      <c r="R30" s="102"/>
      <c r="S30" s="102"/>
      <c r="T30" s="102"/>
      <c r="U30" s="102"/>
      <c r="V30" s="102"/>
      <c r="W30" s="102"/>
      <c r="X30" s="102"/>
      <c r="Y30" s="1231" t="s">
        <v>614</v>
      </c>
      <c r="Z30" s="969"/>
      <c r="AA30" s="1056" t="s">
        <v>212</v>
      </c>
      <c r="AB30" s="1056"/>
      <c r="AC30" s="1060"/>
      <c r="AD30" s="1060"/>
      <c r="AE30" s="1207"/>
      <c r="AF30" s="28"/>
      <c r="AG30" s="28"/>
      <c r="AH30" s="2"/>
      <c r="CX30" s="46"/>
      <c r="CY30" s="46"/>
      <c r="CZ30" s="46"/>
      <c r="DA30" s="46"/>
      <c r="DB30" s="46"/>
      <c r="DC30" s="46"/>
      <c r="DD30" s="46"/>
      <c r="DE30" s="46"/>
      <c r="DF30" s="46"/>
      <c r="DG30" s="46"/>
    </row>
    <row r="31" spans="1:111" ht="12.75">
      <c r="A31" s="67"/>
      <c r="B31" s="67"/>
      <c r="C31" s="67"/>
      <c r="D31" s="102"/>
      <c r="E31" s="102"/>
      <c r="F31" s="102"/>
      <c r="G31" s="102"/>
      <c r="H31" s="102"/>
      <c r="I31" s="102"/>
      <c r="J31" s="102"/>
      <c r="K31" s="102"/>
      <c r="L31" s="102"/>
      <c r="M31" s="102"/>
      <c r="N31" s="102"/>
      <c r="O31" s="102"/>
      <c r="P31" s="102"/>
      <c r="Q31" s="102"/>
      <c r="R31" s="102"/>
      <c r="S31" s="102"/>
      <c r="T31" s="102"/>
      <c r="U31" s="102"/>
      <c r="V31" s="102"/>
      <c r="W31" s="102"/>
      <c r="X31" s="102"/>
      <c r="Y31" s="1467" t="s">
        <v>185</v>
      </c>
      <c r="Z31" s="971"/>
      <c r="AA31" s="1056"/>
      <c r="AB31" s="1056"/>
      <c r="AC31" s="1060"/>
      <c r="AD31" s="1060"/>
      <c r="AE31" s="1207"/>
      <c r="AF31" s="28"/>
      <c r="AG31" s="28"/>
      <c r="AH31" s="2"/>
      <c r="CX31" s="46"/>
      <c r="CY31" s="46"/>
      <c r="CZ31" s="46"/>
      <c r="DA31" s="46"/>
      <c r="DB31" s="46"/>
      <c r="DC31" s="46"/>
      <c r="DD31" s="46"/>
      <c r="DE31" s="46"/>
      <c r="DF31" s="46"/>
      <c r="DG31" s="46"/>
    </row>
    <row r="32" spans="1:111" ht="12.75">
      <c r="A32" s="67"/>
      <c r="B32" s="67"/>
      <c r="C32" s="67"/>
      <c r="D32" s="102"/>
      <c r="E32" s="102"/>
      <c r="F32" s="102"/>
      <c r="G32" s="102"/>
      <c r="H32" s="102"/>
      <c r="I32" s="102"/>
      <c r="J32" s="102"/>
      <c r="K32" s="102"/>
      <c r="L32" s="102"/>
      <c r="M32" s="102"/>
      <c r="N32" s="102"/>
      <c r="O32" s="102"/>
      <c r="P32" s="102"/>
      <c r="Q32" s="102"/>
      <c r="R32" s="102"/>
      <c r="S32" s="102"/>
      <c r="T32" s="102"/>
      <c r="U32" s="102"/>
      <c r="V32" s="102"/>
      <c r="W32" s="102"/>
      <c r="X32" s="102"/>
      <c r="Y32" s="1445" t="s">
        <v>186</v>
      </c>
      <c r="Z32" s="1056"/>
      <c r="AA32" s="1056"/>
      <c r="AB32" s="1056"/>
      <c r="AC32" s="1060"/>
      <c r="AD32" s="1060"/>
      <c r="AE32" s="1207"/>
      <c r="AF32" s="28"/>
      <c r="AG32" s="28"/>
      <c r="AH32" s="2"/>
      <c r="CX32" s="46"/>
      <c r="CY32" s="46"/>
      <c r="CZ32" s="46"/>
      <c r="DA32" s="46"/>
      <c r="DB32" s="46"/>
      <c r="DC32" s="46"/>
      <c r="DD32" s="46"/>
      <c r="DE32" s="46"/>
      <c r="DF32" s="46"/>
      <c r="DG32" s="46"/>
    </row>
    <row r="33" spans="1:111" ht="12.75" customHeight="1">
      <c r="A33" s="67"/>
      <c r="B33" s="67"/>
      <c r="C33" s="67"/>
      <c r="D33" s="102"/>
      <c r="E33" s="102"/>
      <c r="F33" s="102"/>
      <c r="G33" s="102"/>
      <c r="H33" s="102"/>
      <c r="I33" s="102"/>
      <c r="J33" s="102"/>
      <c r="K33" s="102"/>
      <c r="L33" s="102"/>
      <c r="M33" s="102"/>
      <c r="N33" s="102"/>
      <c r="O33" s="102"/>
      <c r="P33" s="102"/>
      <c r="Q33" s="102"/>
      <c r="R33" s="102"/>
      <c r="S33" s="102"/>
      <c r="T33" s="102"/>
      <c r="U33" s="102"/>
      <c r="V33" s="102"/>
      <c r="W33" s="102"/>
      <c r="X33" s="102"/>
      <c r="Y33" s="324">
        <v>0</v>
      </c>
      <c r="Z33" s="567" t="s">
        <v>187</v>
      </c>
      <c r="AA33" s="1056"/>
      <c r="AB33" s="1056"/>
      <c r="AC33" s="1060"/>
      <c r="AD33" s="1060"/>
      <c r="AE33" s="1207"/>
      <c r="AF33" s="28"/>
      <c r="AG33" s="28"/>
      <c r="AH33" s="2"/>
      <c r="CX33" s="46"/>
      <c r="CY33" s="46"/>
      <c r="CZ33" s="46"/>
      <c r="DA33" s="46"/>
      <c r="DB33" s="46"/>
      <c r="DC33" s="46"/>
      <c r="DD33" s="46"/>
      <c r="DE33" s="46"/>
      <c r="DF33" s="46"/>
      <c r="DG33" s="46"/>
    </row>
    <row r="34" spans="1:111" ht="13.5" thickBot="1">
      <c r="A34" s="67"/>
      <c r="B34" s="67"/>
      <c r="C34" s="67"/>
      <c r="D34" s="102"/>
      <c r="E34" s="102"/>
      <c r="F34" s="102"/>
      <c r="G34" s="102"/>
      <c r="H34" s="130"/>
      <c r="I34" s="130"/>
      <c r="J34" s="102"/>
      <c r="K34" s="102"/>
      <c r="L34" s="102"/>
      <c r="M34" s="102"/>
      <c r="N34" s="102"/>
      <c r="O34" s="102"/>
      <c r="P34" s="102"/>
      <c r="Q34" s="102"/>
      <c r="R34" s="102"/>
      <c r="S34" s="102"/>
      <c r="T34" s="102"/>
      <c r="U34" s="102"/>
      <c r="V34" s="102"/>
      <c r="W34" s="102"/>
      <c r="X34" s="102"/>
      <c r="Y34" s="343" t="s">
        <v>618</v>
      </c>
      <c r="Z34" s="216" t="s">
        <v>617</v>
      </c>
      <c r="AA34" s="1211"/>
      <c r="AB34" s="1056"/>
      <c r="AC34" s="1061"/>
      <c r="AD34" s="1060"/>
      <c r="AE34" s="1207"/>
      <c r="AF34" s="28"/>
      <c r="AG34" s="28"/>
      <c r="AH34" s="2"/>
      <c r="CX34" s="46"/>
      <c r="CY34" s="46"/>
      <c r="CZ34" s="46"/>
      <c r="DA34" s="46"/>
      <c r="DB34" s="46"/>
      <c r="DC34" s="46"/>
      <c r="DD34" s="46"/>
      <c r="DE34" s="46"/>
      <c r="DF34" s="46"/>
      <c r="DG34" s="46"/>
    </row>
    <row r="35" spans="1:111" ht="49.5" customHeight="1">
      <c r="A35" s="1019" t="s">
        <v>488</v>
      </c>
      <c r="B35" s="1030" t="s">
        <v>489</v>
      </c>
      <c r="C35" s="530">
        <v>1</v>
      </c>
      <c r="D35" s="1537" t="s">
        <v>210</v>
      </c>
      <c r="E35" s="1537"/>
      <c r="F35" s="1537"/>
      <c r="G35" s="1537"/>
      <c r="H35" s="293"/>
      <c r="I35" s="294"/>
      <c r="J35" s="294"/>
      <c r="K35" s="294"/>
      <c r="L35" s="294"/>
      <c r="M35" s="294"/>
      <c r="N35" s="294"/>
      <c r="O35" s="294"/>
      <c r="P35" s="569"/>
      <c r="Q35" s="1008" t="s">
        <v>611</v>
      </c>
      <c r="R35" s="1030" t="s">
        <v>612</v>
      </c>
      <c r="S35" s="1023" t="s">
        <v>613</v>
      </c>
      <c r="T35" s="1450" t="s">
        <v>614</v>
      </c>
      <c r="U35" s="1027" t="s">
        <v>615</v>
      </c>
      <c r="V35" s="1028" t="s">
        <v>616</v>
      </c>
      <c r="W35" s="419">
        <v>0</v>
      </c>
      <c r="X35" s="427" t="s">
        <v>618</v>
      </c>
      <c r="Y35" s="579" t="s">
        <v>188</v>
      </c>
      <c r="Z35" s="580" t="s">
        <v>189</v>
      </c>
      <c r="AA35" s="581" t="s">
        <v>192</v>
      </c>
      <c r="AB35" s="582" t="s">
        <v>194</v>
      </c>
      <c r="AC35" s="1130"/>
      <c r="AD35" s="1121"/>
      <c r="AE35" s="1122"/>
      <c r="AF35" s="28"/>
      <c r="AG35" s="28"/>
      <c r="AH35" s="2"/>
      <c r="CX35" s="46"/>
      <c r="CY35" s="46"/>
      <c r="CZ35" s="46"/>
      <c r="DA35" s="46"/>
      <c r="DB35" s="46"/>
      <c r="DC35" s="46"/>
      <c r="DD35" s="46"/>
      <c r="DE35" s="46"/>
      <c r="DF35" s="46"/>
      <c r="DG35" s="46"/>
    </row>
    <row r="36" spans="1:111" ht="39" customHeight="1">
      <c r="A36" s="1020"/>
      <c r="B36" s="1031"/>
      <c r="C36" s="989">
        <v>2</v>
      </c>
      <c r="D36" s="948" t="s">
        <v>211</v>
      </c>
      <c r="E36" s="1034" t="s">
        <v>490</v>
      </c>
      <c r="F36" s="954" t="s">
        <v>491</v>
      </c>
      <c r="G36" s="529">
        <v>1</v>
      </c>
      <c r="H36" s="1145" t="s">
        <v>210</v>
      </c>
      <c r="I36" s="1145"/>
      <c r="J36" s="1145"/>
      <c r="K36" s="1145"/>
      <c r="L36" s="263"/>
      <c r="M36" s="262"/>
      <c r="N36" s="262"/>
      <c r="O36" s="266"/>
      <c r="P36" s="570"/>
      <c r="Q36" s="1009"/>
      <c r="R36" s="1031"/>
      <c r="S36" s="1286"/>
      <c r="T36" s="1016"/>
      <c r="U36" s="951"/>
      <c r="V36" s="954"/>
      <c r="W36" s="1448" t="s">
        <v>624</v>
      </c>
      <c r="X36" s="1524" t="s">
        <v>617</v>
      </c>
      <c r="Y36" s="1526" t="s">
        <v>191</v>
      </c>
      <c r="Z36" s="1528" t="s">
        <v>190</v>
      </c>
      <c r="AA36" s="1528" t="s">
        <v>193</v>
      </c>
      <c r="AB36" s="1538" t="s">
        <v>195</v>
      </c>
      <c r="AC36" s="1131"/>
      <c r="AD36" s="1123"/>
      <c r="AE36" s="1124"/>
      <c r="AF36" s="28"/>
      <c r="AG36" s="28"/>
      <c r="AH36" s="2"/>
      <c r="CX36" s="46"/>
      <c r="CY36" s="46"/>
      <c r="CZ36" s="46"/>
      <c r="DA36" s="46"/>
      <c r="DB36" s="46"/>
      <c r="DC36" s="46"/>
      <c r="DD36" s="46"/>
      <c r="DE36" s="46"/>
      <c r="DF36" s="46"/>
      <c r="DG36" s="46"/>
    </row>
    <row r="37" spans="1:111" ht="24" customHeight="1" thickBot="1">
      <c r="A37" s="1020"/>
      <c r="B37" s="1031"/>
      <c r="C37" s="945"/>
      <c r="D37" s="948"/>
      <c r="E37" s="1034"/>
      <c r="F37" s="954"/>
      <c r="G37" s="989">
        <v>2</v>
      </c>
      <c r="H37" s="1003" t="s">
        <v>211</v>
      </c>
      <c r="I37" s="1000" t="s">
        <v>523</v>
      </c>
      <c r="J37" s="953" t="s">
        <v>524</v>
      </c>
      <c r="K37" s="957">
        <v>1</v>
      </c>
      <c r="L37" s="1145" t="s">
        <v>210</v>
      </c>
      <c r="M37" s="1145"/>
      <c r="N37" s="1145"/>
      <c r="O37" s="1145"/>
      <c r="P37" s="1355"/>
      <c r="Q37" s="1009"/>
      <c r="R37" s="1031"/>
      <c r="S37" s="1287"/>
      <c r="T37" s="1004"/>
      <c r="U37" s="952"/>
      <c r="V37" s="955"/>
      <c r="W37" s="1449"/>
      <c r="X37" s="1525"/>
      <c r="Y37" s="1527"/>
      <c r="Z37" s="1529"/>
      <c r="AA37" s="1529"/>
      <c r="AB37" s="1539"/>
      <c r="AC37" s="1132"/>
      <c r="AD37" s="1123"/>
      <c r="AE37" s="1124"/>
      <c r="AF37" s="28"/>
      <c r="AG37" s="28"/>
      <c r="AH37" s="2"/>
      <c r="CX37" s="46"/>
      <c r="CY37" s="46"/>
      <c r="CZ37" s="46"/>
      <c r="DA37" s="46"/>
      <c r="DB37" s="46"/>
      <c r="DC37" s="46"/>
      <c r="DD37" s="46"/>
      <c r="DE37" s="46"/>
      <c r="DF37" s="46"/>
      <c r="DG37" s="46"/>
    </row>
    <row r="38" spans="1:111" ht="28.5" customHeight="1" thickBot="1">
      <c r="A38" s="1020"/>
      <c r="B38" s="1031"/>
      <c r="C38" s="945"/>
      <c r="D38" s="948"/>
      <c r="E38" s="1034"/>
      <c r="F38" s="954"/>
      <c r="G38" s="945"/>
      <c r="H38" s="1016"/>
      <c r="I38" s="1001"/>
      <c r="J38" s="954"/>
      <c r="K38" s="959"/>
      <c r="L38" s="1545"/>
      <c r="M38" s="1545"/>
      <c r="N38" s="1545"/>
      <c r="O38" s="1545"/>
      <c r="P38" s="1357"/>
      <c r="Q38" s="1009"/>
      <c r="R38" s="1031"/>
      <c r="S38" s="957" t="s">
        <v>713</v>
      </c>
      <c r="T38" s="1003" t="s">
        <v>772</v>
      </c>
      <c r="U38" s="950" t="s">
        <v>773</v>
      </c>
      <c r="V38" s="953" t="s">
        <v>774</v>
      </c>
      <c r="W38" s="520" t="s">
        <v>778</v>
      </c>
      <c r="X38" s="508" t="s">
        <v>777</v>
      </c>
      <c r="Y38" s="1130"/>
      <c r="Z38" s="1121"/>
      <c r="AA38" s="1122"/>
      <c r="AB38" s="682">
        <v>1399</v>
      </c>
      <c r="AC38" s="1543">
        <v>1400</v>
      </c>
      <c r="AD38" s="1123"/>
      <c r="AE38" s="1124"/>
      <c r="AF38" s="28"/>
      <c r="AG38" s="28"/>
      <c r="AH38" s="2"/>
      <c r="CX38" s="46"/>
      <c r="CY38" s="46"/>
      <c r="CZ38" s="46"/>
      <c r="DA38" s="46"/>
      <c r="DB38" s="46"/>
      <c r="DC38" s="46"/>
      <c r="DD38" s="46"/>
      <c r="DE38" s="46"/>
      <c r="DF38" s="46"/>
      <c r="DG38" s="46"/>
    </row>
    <row r="39" spans="1:111" ht="28.5" customHeight="1" thickBot="1">
      <c r="A39" s="1020"/>
      <c r="B39" s="1031"/>
      <c r="C39" s="945"/>
      <c r="D39" s="948"/>
      <c r="E39" s="1034"/>
      <c r="F39" s="954"/>
      <c r="G39" s="945"/>
      <c r="H39" s="1016"/>
      <c r="I39" s="1001"/>
      <c r="J39" s="954"/>
      <c r="K39" s="989">
        <v>2</v>
      </c>
      <c r="L39" s="1003" t="s">
        <v>211</v>
      </c>
      <c r="M39" s="1000" t="s">
        <v>721</v>
      </c>
      <c r="N39" s="953" t="s">
        <v>543</v>
      </c>
      <c r="O39" s="266">
        <v>1</v>
      </c>
      <c r="P39" s="571" t="s">
        <v>210</v>
      </c>
      <c r="Q39" s="1010"/>
      <c r="R39" s="1032"/>
      <c r="S39" s="959"/>
      <c r="T39" s="1004"/>
      <c r="U39" s="952"/>
      <c r="V39" s="955"/>
      <c r="W39" s="323" t="s">
        <v>775</v>
      </c>
      <c r="X39" s="681" t="s">
        <v>776</v>
      </c>
      <c r="Y39" s="1051"/>
      <c r="Z39" s="1047"/>
      <c r="AA39" s="1047"/>
      <c r="AB39" s="1490"/>
      <c r="AC39" s="1544"/>
      <c r="AD39" s="1123"/>
      <c r="AE39" s="1124"/>
      <c r="AF39" s="28"/>
      <c r="AG39" s="28"/>
      <c r="AH39" s="2"/>
      <c r="CX39" s="46"/>
      <c r="CY39" s="46"/>
      <c r="CZ39" s="46"/>
      <c r="DA39" s="46"/>
      <c r="DB39" s="46"/>
      <c r="DC39" s="46"/>
      <c r="DD39" s="46"/>
      <c r="DE39" s="46"/>
      <c r="DF39" s="46"/>
      <c r="DG39" s="46"/>
    </row>
    <row r="40" spans="1:111" ht="42.75" customHeight="1" thickBot="1">
      <c r="A40" s="1020"/>
      <c r="B40" s="1031"/>
      <c r="C40" s="945"/>
      <c r="D40" s="948"/>
      <c r="E40" s="1034"/>
      <c r="F40" s="954"/>
      <c r="G40" s="945"/>
      <c r="H40" s="1016"/>
      <c r="I40" s="1001"/>
      <c r="J40" s="954"/>
      <c r="K40" s="945"/>
      <c r="L40" s="1016"/>
      <c r="M40" s="1001"/>
      <c r="N40" s="954"/>
      <c r="O40" s="945">
        <v>2</v>
      </c>
      <c r="P40" s="1016" t="s">
        <v>211</v>
      </c>
      <c r="Q40" s="951" t="s">
        <v>198</v>
      </c>
      <c r="R40" s="954" t="s">
        <v>199</v>
      </c>
      <c r="S40" s="261">
        <v>1</v>
      </c>
      <c r="T40" s="246" t="s">
        <v>210</v>
      </c>
      <c r="U40" s="286"/>
      <c r="V40" s="318"/>
      <c r="W40" s="266"/>
      <c r="X40" s="335"/>
      <c r="Y40" s="1540" t="s">
        <v>196</v>
      </c>
      <c r="Z40" s="1541" t="s">
        <v>197</v>
      </c>
      <c r="AA40" s="1542">
        <v>1600</v>
      </c>
      <c r="AB40" s="590">
        <v>1700</v>
      </c>
      <c r="AC40" s="720">
        <v>1800</v>
      </c>
      <c r="AD40" s="1123"/>
      <c r="AE40" s="1124"/>
      <c r="AF40" s="28"/>
      <c r="AG40" s="28"/>
      <c r="AH40" s="2"/>
      <c r="CX40" s="46"/>
      <c r="CY40" s="46"/>
      <c r="CZ40" s="46"/>
      <c r="DA40" s="46"/>
      <c r="DB40" s="46"/>
      <c r="DC40" s="46"/>
      <c r="DD40" s="46"/>
      <c r="DE40" s="46"/>
      <c r="DF40" s="46"/>
      <c r="DG40" s="46"/>
    </row>
    <row r="41" spans="1:111" ht="28.5" customHeight="1" thickBot="1">
      <c r="A41" s="1020"/>
      <c r="B41" s="1031"/>
      <c r="C41" s="946"/>
      <c r="D41" s="948"/>
      <c r="E41" s="1034"/>
      <c r="F41" s="954"/>
      <c r="G41" s="945"/>
      <c r="H41" s="1016"/>
      <c r="I41" s="1001"/>
      <c r="J41" s="954"/>
      <c r="K41" s="945"/>
      <c r="L41" s="1016"/>
      <c r="M41" s="1001"/>
      <c r="N41" s="954"/>
      <c r="O41" s="945"/>
      <c r="P41" s="1016"/>
      <c r="Q41" s="951"/>
      <c r="R41" s="954"/>
      <c r="S41" s="266">
        <v>2</v>
      </c>
      <c r="T41" s="273" t="s">
        <v>211</v>
      </c>
      <c r="U41" s="307"/>
      <c r="V41" s="319"/>
      <c r="W41" s="262"/>
      <c r="X41" s="566"/>
      <c r="Y41" s="1527"/>
      <c r="Z41" s="1529"/>
      <c r="AA41" s="1360"/>
      <c r="AB41" s="1485">
        <v>2000</v>
      </c>
      <c r="AC41" s="1487"/>
      <c r="AD41" s="1123"/>
      <c r="AE41" s="1124"/>
      <c r="AF41" s="28"/>
      <c r="CX41" s="46"/>
      <c r="CY41" s="46"/>
      <c r="CZ41" s="46"/>
      <c r="DA41" s="46"/>
      <c r="DB41" s="46"/>
      <c r="DC41" s="46"/>
      <c r="DD41" s="46"/>
      <c r="DE41" s="46"/>
      <c r="DF41" s="46"/>
      <c r="DG41" s="46"/>
    </row>
    <row r="42" spans="1:111" ht="28.5" customHeight="1" thickBot="1">
      <c r="A42" s="1021"/>
      <c r="B42" s="1181"/>
      <c r="C42" s="683" t="s">
        <v>713</v>
      </c>
      <c r="D42" s="684" t="s">
        <v>545</v>
      </c>
      <c r="E42" s="312"/>
      <c r="F42" s="312"/>
      <c r="G42" s="311"/>
      <c r="H42" s="314"/>
      <c r="I42" s="312"/>
      <c r="J42" s="312"/>
      <c r="K42" s="311"/>
      <c r="L42" s="314"/>
      <c r="M42" s="312"/>
      <c r="N42" s="312"/>
      <c r="O42" s="311"/>
      <c r="P42" s="314"/>
      <c r="Q42" s="312"/>
      <c r="R42" s="312"/>
      <c r="S42" s="311"/>
      <c r="T42" s="685"/>
      <c r="U42" s="312"/>
      <c r="V42" s="312"/>
      <c r="W42" s="311"/>
      <c r="X42" s="685"/>
      <c r="Y42" s="1488"/>
      <c r="Z42" s="1489"/>
      <c r="AA42" s="1489"/>
      <c r="AB42" s="1490"/>
      <c r="AC42" s="1038" t="s">
        <v>212</v>
      </c>
      <c r="AD42" s="1299"/>
      <c r="AE42" s="416">
        <v>-1</v>
      </c>
      <c r="AF42" s="28"/>
      <c r="AG42" s="28"/>
      <c r="AH42" s="2"/>
      <c r="CX42" s="46"/>
      <c r="CY42" s="46"/>
      <c r="CZ42" s="46"/>
      <c r="DA42" s="46"/>
      <c r="DB42" s="46"/>
      <c r="DC42" s="46"/>
      <c r="DD42" s="46"/>
      <c r="DE42" s="46"/>
      <c r="DF42" s="46"/>
      <c r="DG42" s="46"/>
    </row>
    <row r="43" spans="1:32" s="58" customFormat="1" ht="13.5" thickBot="1">
      <c r="A43" s="95"/>
      <c r="B43" s="95"/>
      <c r="C43" s="96"/>
      <c r="D43" s="3"/>
      <c r="E43" s="3"/>
      <c r="F43" s="3"/>
      <c r="G43" s="3"/>
      <c r="H43" s="3"/>
      <c r="I43" s="3"/>
      <c r="J43" s="3"/>
      <c r="K43" s="3"/>
      <c r="L43" s="3"/>
      <c r="M43" s="3"/>
      <c r="N43" s="3"/>
      <c r="O43" s="3"/>
      <c r="P43" s="3"/>
      <c r="Q43" s="3"/>
      <c r="R43" s="3"/>
      <c r="S43" s="3"/>
      <c r="T43" s="3"/>
      <c r="U43" s="3"/>
      <c r="V43" s="3"/>
      <c r="W43" s="3"/>
      <c r="X43" s="3"/>
      <c r="Y43" s="3"/>
      <c r="Z43" s="3"/>
      <c r="AA43" s="3"/>
      <c r="AD43" s="62"/>
      <c r="AE43" s="62"/>
      <c r="AF43" s="62"/>
    </row>
    <row r="44" spans="1:111" ht="12.75">
      <c r="A44" s="67"/>
      <c r="B44" s="67"/>
      <c r="C44" s="67"/>
      <c r="D44" s="102"/>
      <c r="E44" s="102"/>
      <c r="F44" s="102"/>
      <c r="G44" s="102"/>
      <c r="H44" s="102"/>
      <c r="I44" s="102"/>
      <c r="J44" s="102"/>
      <c r="K44" s="102"/>
      <c r="L44" s="102"/>
      <c r="M44" s="102"/>
      <c r="N44" s="102"/>
      <c r="O44" s="102"/>
      <c r="P44" s="102"/>
      <c r="Q44" s="102"/>
      <c r="R44" s="102"/>
      <c r="S44" s="102"/>
      <c r="T44" s="102"/>
      <c r="U44" s="102"/>
      <c r="V44" s="102"/>
      <c r="W44" s="102"/>
      <c r="X44" s="102"/>
      <c r="Y44" s="972" t="s">
        <v>302</v>
      </c>
      <c r="Z44" s="973"/>
      <c r="AA44" s="973"/>
      <c r="AB44" s="973"/>
      <c r="AC44" s="973"/>
      <c r="AD44" s="973"/>
      <c r="AE44" s="974"/>
      <c r="AF44" s="28"/>
      <c r="AG44" s="28"/>
      <c r="AH44" s="2"/>
      <c r="CX44" s="46"/>
      <c r="CY44" s="46"/>
      <c r="CZ44" s="46"/>
      <c r="DA44" s="46"/>
      <c r="DB44" s="46"/>
      <c r="DC44" s="46"/>
      <c r="DD44" s="46"/>
      <c r="DE44" s="46"/>
      <c r="DF44" s="46"/>
      <c r="DG44" s="46"/>
    </row>
    <row r="45" spans="1:111" ht="12.75">
      <c r="A45" s="67"/>
      <c r="B45" s="67"/>
      <c r="C45" s="67"/>
      <c r="D45" s="102"/>
      <c r="E45" s="102"/>
      <c r="F45" s="102"/>
      <c r="G45" s="102"/>
      <c r="H45" s="102"/>
      <c r="I45" s="102"/>
      <c r="J45" s="102"/>
      <c r="K45" s="102"/>
      <c r="L45" s="102"/>
      <c r="M45" s="102"/>
      <c r="N45" s="102"/>
      <c r="O45" s="102"/>
      <c r="P45" s="102"/>
      <c r="Q45" s="102"/>
      <c r="R45" s="102"/>
      <c r="S45" s="102"/>
      <c r="T45" s="102"/>
      <c r="U45" s="102"/>
      <c r="V45" s="102"/>
      <c r="W45" s="102"/>
      <c r="X45" s="102"/>
      <c r="Y45" s="975" t="s">
        <v>710</v>
      </c>
      <c r="Z45" s="976"/>
      <c r="AA45" s="976"/>
      <c r="AB45" s="976"/>
      <c r="AC45" s="976"/>
      <c r="AD45" s="976"/>
      <c r="AE45" s="977"/>
      <c r="AF45" s="28"/>
      <c r="AG45" s="28"/>
      <c r="AH45" s="2"/>
      <c r="CX45" s="46"/>
      <c r="CY45" s="46"/>
      <c r="CZ45" s="46"/>
      <c r="DA45" s="46"/>
      <c r="DB45" s="46"/>
      <c r="DC45" s="46"/>
      <c r="DD45" s="46"/>
      <c r="DE45" s="46"/>
      <c r="DF45" s="46"/>
      <c r="DG45" s="46"/>
    </row>
    <row r="46" spans="1:111" ht="12.75">
      <c r="A46" s="67"/>
      <c r="B46" s="67"/>
      <c r="C46" s="67"/>
      <c r="D46" s="102"/>
      <c r="E46" s="102"/>
      <c r="F46" s="102"/>
      <c r="G46" s="102"/>
      <c r="H46" s="102"/>
      <c r="I46" s="102"/>
      <c r="J46" s="102"/>
      <c r="K46" s="102"/>
      <c r="L46" s="102"/>
      <c r="M46" s="102"/>
      <c r="N46" s="102"/>
      <c r="O46" s="102"/>
      <c r="P46" s="102"/>
      <c r="Q46" s="102"/>
      <c r="R46" s="102"/>
      <c r="S46" s="102"/>
      <c r="T46" s="102"/>
      <c r="U46" s="102"/>
      <c r="V46" s="102"/>
      <c r="W46" s="102"/>
      <c r="X46" s="102"/>
      <c r="Y46" s="978" t="s">
        <v>599</v>
      </c>
      <c r="Z46" s="979"/>
      <c r="AA46" s="979"/>
      <c r="AB46" s="979"/>
      <c r="AC46" s="979"/>
      <c r="AD46" s="218" t="s">
        <v>713</v>
      </c>
      <c r="AE46" s="415" t="s">
        <v>492</v>
      </c>
      <c r="AF46" s="28"/>
      <c r="AG46" s="28"/>
      <c r="AH46" s="2"/>
      <c r="CX46" s="46"/>
      <c r="CY46" s="46"/>
      <c r="CZ46" s="46"/>
      <c r="DA46" s="46"/>
      <c r="DB46" s="46"/>
      <c r="DC46" s="46"/>
      <c r="DD46" s="46"/>
      <c r="DE46" s="46"/>
      <c r="DF46" s="46"/>
      <c r="DG46" s="46"/>
    </row>
    <row r="47" spans="1:111" ht="12.75">
      <c r="A47" s="67"/>
      <c r="B47" s="67"/>
      <c r="C47" s="67"/>
      <c r="D47" s="102"/>
      <c r="E47" s="102"/>
      <c r="F47" s="102"/>
      <c r="G47" s="102"/>
      <c r="H47" s="102"/>
      <c r="I47" s="102"/>
      <c r="J47" s="102"/>
      <c r="K47" s="102"/>
      <c r="L47" s="102"/>
      <c r="M47" s="102"/>
      <c r="N47" s="102"/>
      <c r="O47" s="102"/>
      <c r="P47" s="102"/>
      <c r="Q47" s="102"/>
      <c r="R47" s="102"/>
      <c r="S47" s="102"/>
      <c r="T47" s="102"/>
      <c r="U47" s="102"/>
      <c r="V47" s="102"/>
      <c r="W47" s="102"/>
      <c r="X47" s="102"/>
      <c r="Y47" s="981" t="s">
        <v>408</v>
      </c>
      <c r="Z47" s="982"/>
      <c r="AA47" s="982"/>
      <c r="AB47" s="982"/>
      <c r="AC47" s="982"/>
      <c r="AD47" s="1060" t="s">
        <v>212</v>
      </c>
      <c r="AE47" s="1207" t="s">
        <v>409</v>
      </c>
      <c r="AF47" s="28"/>
      <c r="AG47" s="28"/>
      <c r="AH47" s="2"/>
      <c r="CX47" s="46"/>
      <c r="CY47" s="46"/>
      <c r="CZ47" s="46"/>
      <c r="DA47" s="46"/>
      <c r="DB47" s="46"/>
      <c r="DC47" s="46"/>
      <c r="DD47" s="46"/>
      <c r="DE47" s="46"/>
      <c r="DF47" s="46"/>
      <c r="DG47" s="46"/>
    </row>
    <row r="48" spans="1:111" ht="12.75">
      <c r="A48" s="67"/>
      <c r="B48" s="67"/>
      <c r="C48" s="67"/>
      <c r="D48" s="102"/>
      <c r="E48" s="102"/>
      <c r="F48" s="102"/>
      <c r="G48" s="102"/>
      <c r="H48" s="102"/>
      <c r="I48" s="102"/>
      <c r="J48" s="102"/>
      <c r="K48" s="102"/>
      <c r="L48" s="102"/>
      <c r="M48" s="102"/>
      <c r="N48" s="102"/>
      <c r="O48" s="102"/>
      <c r="P48" s="102"/>
      <c r="Q48" s="102"/>
      <c r="R48" s="102"/>
      <c r="S48" s="102"/>
      <c r="T48" s="102"/>
      <c r="U48" s="102"/>
      <c r="V48" s="102"/>
      <c r="W48" s="102"/>
      <c r="X48" s="102"/>
      <c r="Y48" s="1530" t="s">
        <v>179</v>
      </c>
      <c r="Z48" s="1531"/>
      <c r="AA48" s="1531"/>
      <c r="AB48" s="1531"/>
      <c r="AC48" s="1531"/>
      <c r="AD48" s="1060"/>
      <c r="AE48" s="1207"/>
      <c r="AF48" s="28"/>
      <c r="AG48" s="28"/>
      <c r="AH48" s="2"/>
      <c r="CX48" s="46"/>
      <c r="CY48" s="46"/>
      <c r="CZ48" s="46"/>
      <c r="DA48" s="46"/>
      <c r="DB48" s="46"/>
      <c r="DC48" s="46"/>
      <c r="DD48" s="46"/>
      <c r="DE48" s="46"/>
      <c r="DF48" s="46"/>
      <c r="DG48" s="46"/>
    </row>
    <row r="49" spans="1:111" ht="12.75">
      <c r="A49" s="67"/>
      <c r="B49" s="67"/>
      <c r="C49" s="67"/>
      <c r="D49" s="102"/>
      <c r="E49" s="102"/>
      <c r="F49" s="102"/>
      <c r="G49" s="102"/>
      <c r="H49" s="102"/>
      <c r="I49" s="102"/>
      <c r="J49" s="102"/>
      <c r="K49" s="102"/>
      <c r="L49" s="102"/>
      <c r="M49" s="102"/>
      <c r="N49" s="102"/>
      <c r="O49" s="102"/>
      <c r="P49" s="102"/>
      <c r="Q49" s="102"/>
      <c r="R49" s="102"/>
      <c r="S49" s="102"/>
      <c r="T49" s="102"/>
      <c r="U49" s="102"/>
      <c r="V49" s="102"/>
      <c r="W49" s="102"/>
      <c r="X49" s="102"/>
      <c r="Y49" s="975" t="s">
        <v>182</v>
      </c>
      <c r="Z49" s="976"/>
      <c r="AA49" s="976"/>
      <c r="AB49" s="976"/>
      <c r="AC49" s="976"/>
      <c r="AD49" s="1060"/>
      <c r="AE49" s="1207"/>
      <c r="AF49" s="28"/>
      <c r="AG49" s="28"/>
      <c r="AH49" s="2"/>
      <c r="CX49" s="46"/>
      <c r="CY49" s="46"/>
      <c r="CZ49" s="46"/>
      <c r="DA49" s="46"/>
      <c r="DB49" s="46"/>
      <c r="DC49" s="46"/>
      <c r="DD49" s="46"/>
      <c r="DE49" s="46"/>
      <c r="DF49" s="46"/>
      <c r="DG49" s="46"/>
    </row>
    <row r="50" spans="1:111" ht="12.75">
      <c r="A50" s="67"/>
      <c r="B50" s="67"/>
      <c r="C50" s="67"/>
      <c r="D50" s="102"/>
      <c r="E50" s="102"/>
      <c r="F50" s="102"/>
      <c r="G50" s="102"/>
      <c r="H50" s="102"/>
      <c r="I50" s="102"/>
      <c r="J50" s="102"/>
      <c r="K50" s="102"/>
      <c r="L50" s="102"/>
      <c r="M50" s="102"/>
      <c r="N50" s="102"/>
      <c r="O50" s="102"/>
      <c r="P50" s="102"/>
      <c r="Q50" s="102"/>
      <c r="R50" s="102"/>
      <c r="S50" s="102"/>
      <c r="T50" s="102"/>
      <c r="U50" s="102"/>
      <c r="V50" s="102"/>
      <c r="W50" s="102"/>
      <c r="X50" s="102"/>
      <c r="Y50" s="1532" t="s">
        <v>715</v>
      </c>
      <c r="Z50" s="1533"/>
      <c r="AA50" s="1534"/>
      <c r="AB50" s="414" t="s">
        <v>437</v>
      </c>
      <c r="AC50" s="478" t="s">
        <v>713</v>
      </c>
      <c r="AD50" s="1060"/>
      <c r="AE50" s="1207"/>
      <c r="AF50" s="28"/>
      <c r="AG50" s="28"/>
      <c r="AH50" s="2"/>
      <c r="CX50" s="46"/>
      <c r="CY50" s="46"/>
      <c r="CZ50" s="46"/>
      <c r="DA50" s="46"/>
      <c r="DB50" s="46"/>
      <c r="DC50" s="46"/>
      <c r="DD50" s="46"/>
      <c r="DE50" s="46"/>
      <c r="DF50" s="46"/>
      <c r="DG50" s="46"/>
    </row>
    <row r="51" spans="1:111" ht="12.75" customHeight="1">
      <c r="A51" s="67"/>
      <c r="B51" s="67"/>
      <c r="C51" s="67"/>
      <c r="D51" s="102"/>
      <c r="E51" s="102"/>
      <c r="F51" s="102"/>
      <c r="G51" s="102"/>
      <c r="H51" s="102"/>
      <c r="I51" s="102"/>
      <c r="J51" s="102"/>
      <c r="K51" s="102"/>
      <c r="L51" s="102"/>
      <c r="M51" s="102"/>
      <c r="N51" s="102"/>
      <c r="O51" s="102"/>
      <c r="P51" s="102"/>
      <c r="Q51" s="102"/>
      <c r="R51" s="102"/>
      <c r="S51" s="102"/>
      <c r="T51" s="102"/>
      <c r="U51" s="102"/>
      <c r="V51" s="102"/>
      <c r="W51" s="102"/>
      <c r="X51" s="102"/>
      <c r="Y51" s="1231" t="s">
        <v>210</v>
      </c>
      <c r="Z51" s="946"/>
      <c r="AA51" s="969"/>
      <c r="AB51" s="1056" t="s">
        <v>211</v>
      </c>
      <c r="AC51" s="1060" t="s">
        <v>779</v>
      </c>
      <c r="AD51" s="1060"/>
      <c r="AE51" s="1207"/>
      <c r="AF51" s="28"/>
      <c r="AG51" s="28"/>
      <c r="AH51" s="2"/>
      <c r="CX51" s="46"/>
      <c r="CY51" s="46"/>
      <c r="CZ51" s="46"/>
      <c r="DA51" s="46"/>
      <c r="DB51" s="46"/>
      <c r="DC51" s="46"/>
      <c r="DD51" s="46"/>
      <c r="DE51" s="46"/>
      <c r="DF51" s="46"/>
      <c r="DG51" s="46"/>
    </row>
    <row r="52" spans="1:111" ht="12.75">
      <c r="A52" s="67"/>
      <c r="B52" s="67"/>
      <c r="C52" s="67"/>
      <c r="D52" s="102"/>
      <c r="E52" s="102"/>
      <c r="F52" s="102"/>
      <c r="G52" s="102"/>
      <c r="H52" s="102"/>
      <c r="I52" s="102"/>
      <c r="J52" s="102"/>
      <c r="K52" s="102"/>
      <c r="L52" s="102"/>
      <c r="M52" s="102"/>
      <c r="N52" s="102"/>
      <c r="O52" s="102"/>
      <c r="P52" s="102"/>
      <c r="Q52" s="102"/>
      <c r="R52" s="102"/>
      <c r="S52" s="102"/>
      <c r="T52" s="102"/>
      <c r="U52" s="102"/>
      <c r="V52" s="102"/>
      <c r="W52" s="102"/>
      <c r="X52" s="102"/>
      <c r="Y52" s="1467" t="s">
        <v>183</v>
      </c>
      <c r="Z52" s="1091"/>
      <c r="AA52" s="971"/>
      <c r="AB52" s="1056"/>
      <c r="AC52" s="1060"/>
      <c r="AD52" s="1060"/>
      <c r="AE52" s="1207"/>
      <c r="AF52" s="28"/>
      <c r="AG52" s="28"/>
      <c r="AH52" s="2"/>
      <c r="CX52" s="46"/>
      <c r="CY52" s="46"/>
      <c r="CZ52" s="46"/>
      <c r="DA52" s="46"/>
      <c r="DB52" s="46"/>
      <c r="DC52" s="46"/>
      <c r="DD52" s="46"/>
      <c r="DE52" s="46"/>
      <c r="DF52" s="46"/>
      <c r="DG52" s="46"/>
    </row>
    <row r="53" spans="1:111" ht="12.75" customHeight="1">
      <c r="A53" s="67"/>
      <c r="B53" s="67"/>
      <c r="C53" s="67"/>
      <c r="D53" s="102"/>
      <c r="E53" s="102"/>
      <c r="F53" s="102"/>
      <c r="G53" s="102"/>
      <c r="H53" s="102"/>
      <c r="I53" s="102"/>
      <c r="J53" s="102"/>
      <c r="K53" s="102"/>
      <c r="L53" s="102"/>
      <c r="M53" s="102"/>
      <c r="N53" s="102"/>
      <c r="O53" s="102"/>
      <c r="P53" s="102"/>
      <c r="Q53" s="102"/>
      <c r="R53" s="102"/>
      <c r="S53" s="102"/>
      <c r="T53" s="102"/>
      <c r="U53" s="102"/>
      <c r="V53" s="102"/>
      <c r="W53" s="102"/>
      <c r="X53" s="102"/>
      <c r="Y53" s="1445" t="s">
        <v>184</v>
      </c>
      <c r="Z53" s="945"/>
      <c r="AA53" s="1056"/>
      <c r="AB53" s="1056"/>
      <c r="AC53" s="1060"/>
      <c r="AD53" s="1060"/>
      <c r="AE53" s="1207"/>
      <c r="AF53" s="28"/>
      <c r="AG53" s="28"/>
      <c r="AH53" s="2"/>
      <c r="CX53" s="46"/>
      <c r="CY53" s="46"/>
      <c r="CZ53" s="46"/>
      <c r="DA53" s="46"/>
      <c r="DB53" s="46"/>
      <c r="DC53" s="46"/>
      <c r="DD53" s="46"/>
      <c r="DE53" s="46"/>
      <c r="DF53" s="46"/>
      <c r="DG53" s="46"/>
    </row>
    <row r="54" spans="1:111" ht="12.75" customHeight="1">
      <c r="A54" s="67"/>
      <c r="B54" s="67"/>
      <c r="C54" s="67"/>
      <c r="D54" s="102"/>
      <c r="E54" s="102"/>
      <c r="F54" s="102"/>
      <c r="G54" s="102"/>
      <c r="H54" s="102"/>
      <c r="I54" s="102"/>
      <c r="J54" s="102"/>
      <c r="K54" s="102"/>
      <c r="L54" s="102"/>
      <c r="M54" s="102"/>
      <c r="N54" s="102"/>
      <c r="O54" s="102"/>
      <c r="P54" s="102"/>
      <c r="Q54" s="102"/>
      <c r="R54" s="102"/>
      <c r="S54" s="102"/>
      <c r="T54" s="102"/>
      <c r="U54" s="102"/>
      <c r="V54" s="102"/>
      <c r="W54" s="102"/>
      <c r="X54" s="102"/>
      <c r="Y54" s="1535" t="s">
        <v>613</v>
      </c>
      <c r="Z54" s="1536"/>
      <c r="AA54" s="340" t="s">
        <v>713</v>
      </c>
      <c r="AB54" s="1056"/>
      <c r="AC54" s="1060"/>
      <c r="AD54" s="1060"/>
      <c r="AE54" s="1207"/>
      <c r="AF54" s="28"/>
      <c r="AG54" s="28"/>
      <c r="AH54" s="2"/>
      <c r="CX54" s="46"/>
      <c r="CY54" s="46"/>
      <c r="CZ54" s="46"/>
      <c r="DA54" s="46"/>
      <c r="DB54" s="46"/>
      <c r="DC54" s="46"/>
      <c r="DD54" s="46"/>
      <c r="DE54" s="46"/>
      <c r="DF54" s="46"/>
      <c r="DG54" s="46"/>
    </row>
    <row r="55" spans="1:111" ht="12.75" customHeight="1">
      <c r="A55" s="67"/>
      <c r="B55" s="67"/>
      <c r="C55" s="67"/>
      <c r="D55" s="102"/>
      <c r="E55" s="102"/>
      <c r="F55" s="102"/>
      <c r="G55" s="102"/>
      <c r="H55" s="102"/>
      <c r="I55" s="102"/>
      <c r="J55" s="102"/>
      <c r="K55" s="102"/>
      <c r="L55" s="102"/>
      <c r="M55" s="102"/>
      <c r="N55" s="102"/>
      <c r="O55" s="102"/>
      <c r="P55" s="102"/>
      <c r="Q55" s="102"/>
      <c r="R55" s="102"/>
      <c r="S55" s="102"/>
      <c r="T55" s="102"/>
      <c r="U55" s="102"/>
      <c r="V55" s="102"/>
      <c r="W55" s="102"/>
      <c r="X55" s="102"/>
      <c r="Y55" s="1231" t="s">
        <v>614</v>
      </c>
      <c r="Z55" s="969"/>
      <c r="AA55" s="1056" t="s">
        <v>212</v>
      </c>
      <c r="AB55" s="1056"/>
      <c r="AC55" s="1060"/>
      <c r="AD55" s="1060"/>
      <c r="AE55" s="1207"/>
      <c r="AF55" s="28"/>
      <c r="AG55" s="28"/>
      <c r="AH55" s="2"/>
      <c r="CX55" s="46"/>
      <c r="CY55" s="46"/>
      <c r="CZ55" s="46"/>
      <c r="DA55" s="46"/>
      <c r="DB55" s="46"/>
      <c r="DC55" s="46"/>
      <c r="DD55" s="46"/>
      <c r="DE55" s="46"/>
      <c r="DF55" s="46"/>
      <c r="DG55" s="46"/>
    </row>
    <row r="56" spans="1:111" ht="12.75">
      <c r="A56" s="67"/>
      <c r="B56" s="67"/>
      <c r="C56" s="67"/>
      <c r="D56" s="102"/>
      <c r="E56" s="102"/>
      <c r="F56" s="102"/>
      <c r="G56" s="102"/>
      <c r="H56" s="102"/>
      <c r="I56" s="102"/>
      <c r="J56" s="102"/>
      <c r="K56" s="102"/>
      <c r="L56" s="102"/>
      <c r="M56" s="102"/>
      <c r="N56" s="102"/>
      <c r="O56" s="102"/>
      <c r="P56" s="102"/>
      <c r="Q56" s="102"/>
      <c r="R56" s="102"/>
      <c r="S56" s="102"/>
      <c r="T56" s="102"/>
      <c r="U56" s="102"/>
      <c r="V56" s="102"/>
      <c r="W56" s="102"/>
      <c r="X56" s="102"/>
      <c r="Y56" s="1467" t="s">
        <v>185</v>
      </c>
      <c r="Z56" s="971"/>
      <c r="AA56" s="1056"/>
      <c r="AB56" s="1056"/>
      <c r="AC56" s="1060"/>
      <c r="AD56" s="1060"/>
      <c r="AE56" s="1207"/>
      <c r="AF56" s="28"/>
      <c r="AG56" s="28"/>
      <c r="AH56" s="2"/>
      <c r="CX56" s="46"/>
      <c r="CY56" s="46"/>
      <c r="CZ56" s="46"/>
      <c r="DA56" s="46"/>
      <c r="DB56" s="46"/>
      <c r="DC56" s="46"/>
      <c r="DD56" s="46"/>
      <c r="DE56" s="46"/>
      <c r="DF56" s="46"/>
      <c r="DG56" s="46"/>
    </row>
    <row r="57" spans="1:111" ht="12.75">
      <c r="A57" s="67"/>
      <c r="B57" s="67"/>
      <c r="C57" s="67"/>
      <c r="D57" s="102"/>
      <c r="E57" s="102"/>
      <c r="F57" s="102"/>
      <c r="G57" s="102"/>
      <c r="H57" s="102"/>
      <c r="I57" s="102"/>
      <c r="J57" s="102"/>
      <c r="K57" s="102"/>
      <c r="L57" s="102"/>
      <c r="M57" s="102"/>
      <c r="N57" s="102"/>
      <c r="O57" s="102"/>
      <c r="P57" s="102"/>
      <c r="Q57" s="102"/>
      <c r="R57" s="102"/>
      <c r="S57" s="102"/>
      <c r="T57" s="102"/>
      <c r="U57" s="102"/>
      <c r="V57" s="102"/>
      <c r="W57" s="102"/>
      <c r="X57" s="102"/>
      <c r="Y57" s="1445" t="s">
        <v>186</v>
      </c>
      <c r="Z57" s="1056"/>
      <c r="AA57" s="1056"/>
      <c r="AB57" s="1056"/>
      <c r="AC57" s="1060"/>
      <c r="AD57" s="1060"/>
      <c r="AE57" s="1207"/>
      <c r="AF57" s="28"/>
      <c r="AG57" s="28"/>
      <c r="AH57" s="2"/>
      <c r="CX57" s="46"/>
      <c r="CY57" s="46"/>
      <c r="CZ57" s="46"/>
      <c r="DA57" s="46"/>
      <c r="DB57" s="46"/>
      <c r="DC57" s="46"/>
      <c r="DD57" s="46"/>
      <c r="DE57" s="46"/>
      <c r="DF57" s="46"/>
      <c r="DG57" s="46"/>
    </row>
    <row r="58" spans="1:112" ht="12.75" customHeight="1">
      <c r="A58" s="67"/>
      <c r="B58" s="67"/>
      <c r="C58" s="67"/>
      <c r="D58" s="102"/>
      <c r="E58" s="102"/>
      <c r="F58" s="102"/>
      <c r="G58" s="102"/>
      <c r="H58" s="102"/>
      <c r="I58" s="102"/>
      <c r="J58" s="102"/>
      <c r="K58" s="102"/>
      <c r="L58" s="102"/>
      <c r="M58" s="102"/>
      <c r="N58" s="102"/>
      <c r="O58" s="102"/>
      <c r="P58" s="102"/>
      <c r="Q58" s="102"/>
      <c r="R58" s="102"/>
      <c r="S58" s="102"/>
      <c r="T58" s="102"/>
      <c r="U58" s="102"/>
      <c r="V58" s="102"/>
      <c r="W58" s="102"/>
      <c r="X58" s="102"/>
      <c r="Y58" s="324">
        <v>0</v>
      </c>
      <c r="Z58" s="567" t="s">
        <v>187</v>
      </c>
      <c r="AA58" s="1056"/>
      <c r="AB58" s="1056"/>
      <c r="AC58" s="1060"/>
      <c r="AD58" s="1060"/>
      <c r="AE58" s="1207"/>
      <c r="AF58" s="28"/>
      <c r="AG58" s="723"/>
      <c r="AH58" s="2"/>
      <c r="CX58" s="46"/>
      <c r="CY58" s="46"/>
      <c r="CZ58" s="46"/>
      <c r="DA58" s="46"/>
      <c r="DB58" s="46"/>
      <c r="DC58" s="46"/>
      <c r="DD58" s="46"/>
      <c r="DE58" s="46"/>
      <c r="DF58" s="46"/>
      <c r="DG58" s="46"/>
      <c r="DH58" s="46"/>
    </row>
    <row r="59" spans="1:112" ht="26.25" customHeight="1" thickBot="1">
      <c r="A59" s="67"/>
      <c r="B59" s="67"/>
      <c r="C59" s="67"/>
      <c r="D59" s="102"/>
      <c r="E59" s="102"/>
      <c r="F59" s="102"/>
      <c r="G59" s="102"/>
      <c r="H59" s="130"/>
      <c r="I59" s="130"/>
      <c r="J59" s="102"/>
      <c r="K59" s="102"/>
      <c r="L59" s="102"/>
      <c r="M59" s="102"/>
      <c r="N59" s="102"/>
      <c r="O59" s="102"/>
      <c r="P59" s="102"/>
      <c r="Q59" s="102"/>
      <c r="R59" s="102"/>
      <c r="S59" s="102"/>
      <c r="T59" s="102"/>
      <c r="U59" s="102"/>
      <c r="V59" s="102"/>
      <c r="W59" s="102"/>
      <c r="X59" s="102"/>
      <c r="Y59" s="343" t="s">
        <v>618</v>
      </c>
      <c r="Z59" s="216" t="s">
        <v>617</v>
      </c>
      <c r="AA59" s="1211"/>
      <c r="AB59" s="1056"/>
      <c r="AC59" s="1061"/>
      <c r="AD59" s="1060"/>
      <c r="AE59" s="1207"/>
      <c r="AF59" s="28"/>
      <c r="AG59" s="723"/>
      <c r="AH59" s="2"/>
      <c r="CX59" s="46"/>
      <c r="CY59" s="46"/>
      <c r="CZ59" s="46"/>
      <c r="DA59" s="46"/>
      <c r="DB59" s="46"/>
      <c r="DC59" s="46"/>
      <c r="DD59" s="46"/>
      <c r="DE59" s="46"/>
      <c r="DF59" s="46"/>
      <c r="DG59" s="46"/>
      <c r="DH59" s="46"/>
    </row>
    <row r="60" spans="1:112" ht="35.25" customHeight="1">
      <c r="A60" s="1019" t="s">
        <v>488</v>
      </c>
      <c r="B60" s="1030" t="s">
        <v>489</v>
      </c>
      <c r="C60" s="530">
        <v>1</v>
      </c>
      <c r="D60" s="1537" t="s">
        <v>210</v>
      </c>
      <c r="E60" s="1537"/>
      <c r="F60" s="1537"/>
      <c r="G60" s="1537"/>
      <c r="H60" s="293"/>
      <c r="I60" s="294"/>
      <c r="J60" s="294"/>
      <c r="K60" s="294"/>
      <c r="L60" s="294"/>
      <c r="M60" s="294"/>
      <c r="N60" s="294"/>
      <c r="O60" s="294"/>
      <c r="P60" s="569"/>
      <c r="Q60" s="1008" t="s">
        <v>611</v>
      </c>
      <c r="R60" s="1030" t="s">
        <v>612</v>
      </c>
      <c r="S60" s="1023" t="s">
        <v>613</v>
      </c>
      <c r="T60" s="1450" t="s">
        <v>614</v>
      </c>
      <c r="U60" s="1027" t="s">
        <v>615</v>
      </c>
      <c r="V60" s="1028" t="s">
        <v>616</v>
      </c>
      <c r="W60" s="419">
        <v>0</v>
      </c>
      <c r="X60" s="427" t="s">
        <v>618</v>
      </c>
      <c r="Y60" s="156">
        <v>194</v>
      </c>
      <c r="Z60" s="583">
        <v>1026</v>
      </c>
      <c r="AA60" s="584">
        <v>637</v>
      </c>
      <c r="AB60" s="585">
        <v>12917</v>
      </c>
      <c r="AC60" s="367"/>
      <c r="AD60" s="213"/>
      <c r="AE60" s="573"/>
      <c r="AF60" s="49">
        <f>SUM(Y60:AE60)</f>
        <v>14774</v>
      </c>
      <c r="AG60" s="723"/>
      <c r="AH60" s="2"/>
      <c r="AI60" s="94"/>
      <c r="AJ60" s="94"/>
      <c r="AL60" s="94"/>
      <c r="CX60" s="46"/>
      <c r="CY60" s="46"/>
      <c r="CZ60" s="46"/>
      <c r="DA60" s="46"/>
      <c r="DB60" s="46"/>
      <c r="DC60" s="46"/>
      <c r="DD60" s="46"/>
      <c r="DE60" s="46"/>
      <c r="DF60" s="46"/>
      <c r="DG60" s="46"/>
      <c r="DH60" s="46"/>
    </row>
    <row r="61" spans="1:112" ht="35.25" customHeight="1">
      <c r="A61" s="1020"/>
      <c r="B61" s="1031"/>
      <c r="C61" s="989">
        <v>2</v>
      </c>
      <c r="D61" s="948" t="s">
        <v>211</v>
      </c>
      <c r="E61" s="1034" t="s">
        <v>490</v>
      </c>
      <c r="F61" s="954" t="s">
        <v>491</v>
      </c>
      <c r="G61" s="529">
        <v>1</v>
      </c>
      <c r="H61" s="1145" t="s">
        <v>210</v>
      </c>
      <c r="I61" s="1145"/>
      <c r="J61" s="1145"/>
      <c r="K61" s="1145"/>
      <c r="L61" s="263"/>
      <c r="M61" s="262"/>
      <c r="N61" s="262"/>
      <c r="O61" s="266"/>
      <c r="P61" s="570"/>
      <c r="Q61" s="1009"/>
      <c r="R61" s="1031"/>
      <c r="S61" s="1286"/>
      <c r="T61" s="1016"/>
      <c r="U61" s="951"/>
      <c r="V61" s="954"/>
      <c r="W61" s="1448" t="s">
        <v>624</v>
      </c>
      <c r="X61" s="1524" t="s">
        <v>617</v>
      </c>
      <c r="Y61" s="1553">
        <v>505</v>
      </c>
      <c r="Z61" s="1548">
        <v>1916</v>
      </c>
      <c r="AA61" s="1546">
        <v>1533</v>
      </c>
      <c r="AB61" s="1550">
        <v>3451</v>
      </c>
      <c r="AC61" s="157"/>
      <c r="AD61" s="157"/>
      <c r="AE61" s="574"/>
      <c r="AF61" s="1552">
        <f>SUM(Y61:AE62)</f>
        <v>7405</v>
      </c>
      <c r="AG61" s="723"/>
      <c r="AH61" s="2"/>
      <c r="AI61" s="94"/>
      <c r="AJ61" s="94"/>
      <c r="AK61" s="94"/>
      <c r="AL61" s="94"/>
      <c r="CX61" s="46"/>
      <c r="CY61" s="46"/>
      <c r="CZ61" s="46"/>
      <c r="DA61" s="46"/>
      <c r="DB61" s="46"/>
      <c r="DC61" s="46"/>
      <c r="DD61" s="46"/>
      <c r="DE61" s="46"/>
      <c r="DF61" s="46"/>
      <c r="DG61" s="46"/>
      <c r="DH61" s="46"/>
    </row>
    <row r="62" spans="1:112" ht="35.25" customHeight="1" thickBot="1">
      <c r="A62" s="1020"/>
      <c r="B62" s="1031"/>
      <c r="C62" s="945"/>
      <c r="D62" s="948"/>
      <c r="E62" s="1034"/>
      <c r="F62" s="954"/>
      <c r="G62" s="989">
        <v>2</v>
      </c>
      <c r="H62" s="1003" t="s">
        <v>211</v>
      </c>
      <c r="I62" s="1000" t="s">
        <v>523</v>
      </c>
      <c r="J62" s="953" t="s">
        <v>524</v>
      </c>
      <c r="K62" s="957">
        <v>1</v>
      </c>
      <c r="L62" s="1145" t="s">
        <v>210</v>
      </c>
      <c r="M62" s="1145"/>
      <c r="N62" s="1145"/>
      <c r="O62" s="1145"/>
      <c r="P62" s="1355"/>
      <c r="Q62" s="1009"/>
      <c r="R62" s="1031"/>
      <c r="S62" s="1287"/>
      <c r="T62" s="1004"/>
      <c r="U62" s="952"/>
      <c r="V62" s="955"/>
      <c r="W62" s="1449"/>
      <c r="X62" s="1525"/>
      <c r="Y62" s="1554"/>
      <c r="Z62" s="1549"/>
      <c r="AA62" s="1547"/>
      <c r="AB62" s="1551"/>
      <c r="AC62" s="157"/>
      <c r="AD62" s="157"/>
      <c r="AE62" s="574"/>
      <c r="AF62" s="1552"/>
      <c r="AG62" s="723"/>
      <c r="AH62" s="2"/>
      <c r="AI62" s="94"/>
      <c r="AJ62" s="94"/>
      <c r="AK62" s="94"/>
      <c r="AL62" s="94"/>
      <c r="AM62" s="94"/>
      <c r="AN62" s="94"/>
      <c r="CX62" s="46"/>
      <c r="CY62" s="46"/>
      <c r="CZ62" s="46"/>
      <c r="DA62" s="46"/>
      <c r="DB62" s="46"/>
      <c r="DC62" s="46"/>
      <c r="DD62" s="46"/>
      <c r="DE62" s="46"/>
      <c r="DF62" s="46"/>
      <c r="DG62" s="46"/>
      <c r="DH62" s="46"/>
    </row>
    <row r="63" spans="1:112" ht="26.25" thickBot="1">
      <c r="A63" s="1020"/>
      <c r="B63" s="1031"/>
      <c r="C63" s="945"/>
      <c r="D63" s="948"/>
      <c r="E63" s="1034"/>
      <c r="F63" s="954"/>
      <c r="G63" s="945"/>
      <c r="H63" s="1016"/>
      <c r="I63" s="1001"/>
      <c r="J63" s="954"/>
      <c r="K63" s="959"/>
      <c r="L63" s="1545"/>
      <c r="M63" s="1545"/>
      <c r="N63" s="1545"/>
      <c r="O63" s="1545"/>
      <c r="P63" s="1357"/>
      <c r="Q63" s="1009"/>
      <c r="R63" s="1031"/>
      <c r="S63" s="957" t="s">
        <v>713</v>
      </c>
      <c r="T63" s="1003" t="s">
        <v>772</v>
      </c>
      <c r="U63" s="950" t="s">
        <v>773</v>
      </c>
      <c r="V63" s="953" t="s">
        <v>774</v>
      </c>
      <c r="W63" s="520" t="s">
        <v>778</v>
      </c>
      <c r="X63" s="508" t="s">
        <v>777</v>
      </c>
      <c r="Y63" s="375"/>
      <c r="Z63" s="367"/>
      <c r="AA63" s="213"/>
      <c r="AB63" s="722">
        <v>9</v>
      </c>
      <c r="AC63" s="676">
        <v>175</v>
      </c>
      <c r="AD63" s="157"/>
      <c r="AE63" s="574"/>
      <c r="AF63" s="49">
        <f>SUM(Y63:AE63)</f>
        <v>184</v>
      </c>
      <c r="AG63" s="723"/>
      <c r="AH63" s="2"/>
      <c r="AI63" s="94"/>
      <c r="AJ63" s="94"/>
      <c r="AK63" s="94"/>
      <c r="AL63" s="94"/>
      <c r="AM63" s="94"/>
      <c r="AN63" s="94"/>
      <c r="CX63" s="46"/>
      <c r="CY63" s="46"/>
      <c r="CZ63" s="46"/>
      <c r="DA63" s="46"/>
      <c r="DB63" s="46"/>
      <c r="DC63" s="46"/>
      <c r="DD63" s="46"/>
      <c r="DE63" s="46"/>
      <c r="DF63" s="46"/>
      <c r="DG63" s="46"/>
      <c r="DH63" s="46"/>
    </row>
    <row r="64" spans="1:112" ht="28.5" customHeight="1" thickBot="1">
      <c r="A64" s="1020"/>
      <c r="B64" s="1031"/>
      <c r="C64" s="945"/>
      <c r="D64" s="948"/>
      <c r="E64" s="1034"/>
      <c r="F64" s="954"/>
      <c r="G64" s="945"/>
      <c r="H64" s="1016"/>
      <c r="I64" s="1001"/>
      <c r="J64" s="954"/>
      <c r="K64" s="989">
        <v>2</v>
      </c>
      <c r="L64" s="1003" t="s">
        <v>211</v>
      </c>
      <c r="M64" s="1000" t="s">
        <v>721</v>
      </c>
      <c r="N64" s="953" t="s">
        <v>543</v>
      </c>
      <c r="O64" s="266">
        <v>1</v>
      </c>
      <c r="P64" s="571" t="s">
        <v>210</v>
      </c>
      <c r="Q64" s="1010"/>
      <c r="R64" s="1032"/>
      <c r="S64" s="959"/>
      <c r="T64" s="1004"/>
      <c r="U64" s="952"/>
      <c r="V64" s="955"/>
      <c r="W64" s="323" t="s">
        <v>775</v>
      </c>
      <c r="X64" s="681" t="s">
        <v>776</v>
      </c>
      <c r="Y64" s="212"/>
      <c r="Z64" s="179"/>
      <c r="AA64" s="214"/>
      <c r="AB64" s="575"/>
      <c r="AC64" s="721">
        <v>21515</v>
      </c>
      <c r="AD64" s="157"/>
      <c r="AE64" s="574"/>
      <c r="AF64" s="49">
        <f>SUM(Y64:AE64)</f>
        <v>21515</v>
      </c>
      <c r="AG64" s="723"/>
      <c r="AH64" s="2"/>
      <c r="AJ64" s="94"/>
      <c r="AK64" s="94"/>
      <c r="AL64" s="94"/>
      <c r="AM64" s="94"/>
      <c r="AN64" s="94"/>
      <c r="CX64" s="46"/>
      <c r="CY64" s="46"/>
      <c r="CZ64" s="46"/>
      <c r="DA64" s="46"/>
      <c r="DB64" s="46"/>
      <c r="DC64" s="46"/>
      <c r="DD64" s="46"/>
      <c r="DE64" s="46"/>
      <c r="DF64" s="46"/>
      <c r="DG64" s="46"/>
      <c r="DH64" s="46"/>
    </row>
    <row r="65" spans="1:112" ht="28.5" customHeight="1" thickBot="1">
      <c r="A65" s="1020"/>
      <c r="B65" s="1031"/>
      <c r="C65" s="945"/>
      <c r="D65" s="948"/>
      <c r="E65" s="1034"/>
      <c r="F65" s="954"/>
      <c r="G65" s="945"/>
      <c r="H65" s="1016"/>
      <c r="I65" s="1001"/>
      <c r="J65" s="954"/>
      <c r="K65" s="945"/>
      <c r="L65" s="1016"/>
      <c r="M65" s="1001"/>
      <c r="N65" s="954"/>
      <c r="O65" s="945">
        <v>2</v>
      </c>
      <c r="P65" s="1016" t="s">
        <v>211</v>
      </c>
      <c r="Q65" s="951" t="s">
        <v>198</v>
      </c>
      <c r="R65" s="954" t="s">
        <v>199</v>
      </c>
      <c r="S65" s="261">
        <v>1</v>
      </c>
      <c r="T65" s="246" t="s">
        <v>210</v>
      </c>
      <c r="U65" s="286"/>
      <c r="V65" s="318"/>
      <c r="W65" s="266"/>
      <c r="X65" s="335"/>
      <c r="Y65" s="588">
        <v>320</v>
      </c>
      <c r="Z65" s="589">
        <v>1225</v>
      </c>
      <c r="AA65" s="589">
        <v>1519</v>
      </c>
      <c r="AB65" s="591">
        <v>2742</v>
      </c>
      <c r="AC65" s="719">
        <v>5784</v>
      </c>
      <c r="AD65" s="157"/>
      <c r="AE65" s="574"/>
      <c r="AF65" s="49">
        <f>SUM(Y65:AE65)</f>
        <v>11590</v>
      </c>
      <c r="AG65" s="723"/>
      <c r="AH65" s="2"/>
      <c r="AI65" s="94"/>
      <c r="AJ65" s="94"/>
      <c r="AK65" s="94"/>
      <c r="AL65" s="94"/>
      <c r="AM65" s="94"/>
      <c r="AN65" s="94"/>
      <c r="AP65" s="94"/>
      <c r="CX65" s="46"/>
      <c r="CY65" s="46"/>
      <c r="CZ65" s="46"/>
      <c r="DA65" s="46"/>
      <c r="DB65" s="46"/>
      <c r="DC65" s="46"/>
      <c r="DD65" s="46"/>
      <c r="DE65" s="46"/>
      <c r="DF65" s="46"/>
      <c r="DG65" s="46"/>
      <c r="DH65" s="46"/>
    </row>
    <row r="66" spans="1:112" ht="28.5" customHeight="1" thickBot="1">
      <c r="A66" s="1020"/>
      <c r="B66" s="1031"/>
      <c r="C66" s="946"/>
      <c r="D66" s="948"/>
      <c r="E66" s="1034"/>
      <c r="F66" s="954"/>
      <c r="G66" s="945"/>
      <c r="H66" s="1016"/>
      <c r="I66" s="1001"/>
      <c r="J66" s="954"/>
      <c r="K66" s="945"/>
      <c r="L66" s="1016"/>
      <c r="M66" s="1001"/>
      <c r="N66" s="954"/>
      <c r="O66" s="945"/>
      <c r="P66" s="1016"/>
      <c r="Q66" s="951"/>
      <c r="R66" s="954"/>
      <c r="S66" s="266">
        <v>2</v>
      </c>
      <c r="T66" s="273" t="s">
        <v>211</v>
      </c>
      <c r="U66" s="307"/>
      <c r="V66" s="319"/>
      <c r="W66" s="262"/>
      <c r="X66" s="566"/>
      <c r="Y66" s="586">
        <v>4</v>
      </c>
      <c r="Z66" s="587">
        <v>22</v>
      </c>
      <c r="AA66" s="194">
        <v>24</v>
      </c>
      <c r="AB66" s="181">
        <v>2024</v>
      </c>
      <c r="AC66" s="183">
        <v>2139</v>
      </c>
      <c r="AD66" s="214"/>
      <c r="AE66" s="575"/>
      <c r="AF66" s="49">
        <f>SUM(Y66:AE66)</f>
        <v>4213</v>
      </c>
      <c r="AG66" s="723"/>
      <c r="AH66" s="2"/>
      <c r="AL66" s="94"/>
      <c r="AM66" s="94"/>
      <c r="AO66" s="94"/>
      <c r="AP66" s="94"/>
      <c r="CX66" s="46"/>
      <c r="CY66" s="46"/>
      <c r="CZ66" s="46"/>
      <c r="DA66" s="46"/>
      <c r="DB66" s="46"/>
      <c r="DC66" s="46"/>
      <c r="DD66" s="46"/>
      <c r="DE66" s="46"/>
      <c r="DF66" s="46"/>
      <c r="DG66" s="46"/>
      <c r="DH66" s="46"/>
    </row>
    <row r="67" spans="1:112" ht="28.5" customHeight="1" thickBot="1">
      <c r="A67" s="1021"/>
      <c r="B67" s="1181"/>
      <c r="C67" s="683" t="s">
        <v>713</v>
      </c>
      <c r="D67" s="684" t="s">
        <v>545</v>
      </c>
      <c r="E67" s="312"/>
      <c r="F67" s="312"/>
      <c r="G67" s="311"/>
      <c r="H67" s="314"/>
      <c r="I67" s="312"/>
      <c r="J67" s="312"/>
      <c r="K67" s="311"/>
      <c r="L67" s="314"/>
      <c r="M67" s="312"/>
      <c r="N67" s="312"/>
      <c r="O67" s="311"/>
      <c r="P67" s="314"/>
      <c r="Q67" s="312"/>
      <c r="R67" s="312"/>
      <c r="S67" s="311"/>
      <c r="T67" s="685"/>
      <c r="U67" s="312"/>
      <c r="V67" s="312"/>
      <c r="W67" s="311"/>
      <c r="X67" s="685"/>
      <c r="Y67" s="212"/>
      <c r="Z67" s="179"/>
      <c r="AA67" s="179"/>
      <c r="AB67" s="179"/>
      <c r="AC67" s="578">
        <v>313</v>
      </c>
      <c r="AD67" s="622">
        <v>4</v>
      </c>
      <c r="AE67" s="572">
        <v>26457</v>
      </c>
      <c r="AF67" s="49">
        <f>SUM(Y67:AE67)</f>
        <v>26774</v>
      </c>
      <c r="AG67" s="723"/>
      <c r="AI67" s="94"/>
      <c r="AJ67" s="94"/>
      <c r="AK67" s="94"/>
      <c r="AL67" s="94"/>
      <c r="AM67" s="94"/>
      <c r="AN67" s="94"/>
      <c r="AO67" s="94"/>
      <c r="AP67" s="94"/>
      <c r="CX67" s="46"/>
      <c r="CY67" s="46"/>
      <c r="CZ67" s="46"/>
      <c r="DA67" s="46"/>
      <c r="DB67" s="46"/>
      <c r="DC67" s="46"/>
      <c r="DD67" s="46"/>
      <c r="DE67" s="46"/>
      <c r="DF67" s="46"/>
      <c r="DG67" s="46"/>
      <c r="DH67" s="46"/>
    </row>
    <row r="68" spans="25:101" ht="12.75">
      <c r="Y68" s="49">
        <f>SUM(Y60:Y67)</f>
        <v>1023</v>
      </c>
      <c r="Z68" s="49">
        <f>SUM(Z60:Z67)</f>
        <v>4189</v>
      </c>
      <c r="AA68" s="49">
        <f>SUM(AA60:AA67)</f>
        <v>3713</v>
      </c>
      <c r="AB68" s="49">
        <f>SUM(AB60:AB67)</f>
        <v>21143</v>
      </c>
      <c r="AC68" s="49"/>
      <c r="AD68" s="49">
        <f>SUM(AD60:AD67)</f>
        <v>4</v>
      </c>
      <c r="AE68" s="49">
        <f>SUM(AE60:AE67)</f>
        <v>26457</v>
      </c>
      <c r="AF68" s="49">
        <f>SUM(AF60:AF67)</f>
        <v>86455</v>
      </c>
      <c r="AG68" s="724"/>
      <c r="AH68" s="2"/>
      <c r="AI68" s="94"/>
      <c r="AJ68" s="94"/>
      <c r="AK68" s="94"/>
      <c r="AL68" s="94"/>
      <c r="AM68" s="94"/>
      <c r="AN68" s="94"/>
      <c r="AO68" s="94"/>
      <c r="AP68" s="94"/>
      <c r="AR68" s="47"/>
      <c r="CT68" s="47"/>
      <c r="CU68" s="47"/>
      <c r="CV68" s="47"/>
      <c r="CW68" s="47"/>
    </row>
    <row r="69" spans="34:101" ht="12.75">
      <c r="AH69" s="2"/>
      <c r="AI69" s="94"/>
      <c r="AJ69" s="94"/>
      <c r="AK69" s="94"/>
      <c r="AL69" s="94"/>
      <c r="AM69" s="94"/>
      <c r="AN69" s="94"/>
      <c r="AO69" s="94"/>
      <c r="AR69" s="127"/>
      <c r="AS69" s="94"/>
      <c r="AU69" s="94"/>
      <c r="AV69" s="94"/>
      <c r="AW69" s="94"/>
      <c r="AY69" s="94"/>
      <c r="AZ69" s="94"/>
      <c r="BB69" s="94"/>
      <c r="CT69" s="47"/>
      <c r="CU69" s="47"/>
      <c r="CV69" s="47"/>
      <c r="CW69" s="47"/>
    </row>
    <row r="70" spans="99:101" ht="12.75">
      <c r="CU70" s="47"/>
      <c r="CV70" s="47"/>
      <c r="CW70" s="47"/>
    </row>
    <row r="71" spans="36:101" ht="12.75">
      <c r="AJ71" s="94"/>
      <c r="AK71" s="94"/>
      <c r="AL71" s="94"/>
      <c r="AM71" s="94"/>
      <c r="CW71" s="47"/>
    </row>
    <row r="72" ht="12.75">
      <c r="CW72" s="47"/>
    </row>
    <row r="73" ht="12.75">
      <c r="CW73" s="47"/>
    </row>
    <row r="74" ht="12.75">
      <c r="CW74" s="47"/>
    </row>
    <row r="75" ht="12.75">
      <c r="CW75" s="47"/>
    </row>
    <row r="76" ht="12.75">
      <c r="CW76" s="47"/>
    </row>
    <row r="77" ht="12.75">
      <c r="CW77" s="47"/>
    </row>
    <row r="78" ht="12.75">
      <c r="CW78" s="47"/>
    </row>
    <row r="79" ht="12.75">
      <c r="CW79" s="47"/>
    </row>
    <row r="80" ht="12.75">
      <c r="CW80" s="47"/>
    </row>
    <row r="81" ht="12.75">
      <c r="CW81" s="47"/>
    </row>
    <row r="82" ht="12.75">
      <c r="CW82" s="47"/>
    </row>
    <row r="83" ht="12.75">
      <c r="CW83" s="47"/>
    </row>
    <row r="84" ht="12.75">
      <c r="CW84" s="47"/>
    </row>
    <row r="85" ht="12.75">
      <c r="CW85" s="47"/>
    </row>
    <row r="86" ht="12.75">
      <c r="CW86" s="47"/>
    </row>
    <row r="87" ht="12.75">
      <c r="CW87" s="47"/>
    </row>
    <row r="88" ht="12.75">
      <c r="CW88" s="47"/>
    </row>
    <row r="89" ht="12.75">
      <c r="CW89" s="47"/>
    </row>
    <row r="90" ht="12.75">
      <c r="CW90" s="47"/>
    </row>
  </sheetData>
  <sheetProtection/>
  <mergeCells count="128">
    <mergeCell ref="A35:A42"/>
    <mergeCell ref="P65:P66"/>
    <mergeCell ref="Q65:Q66"/>
    <mergeCell ref="R65:R66"/>
    <mergeCell ref="E61:E66"/>
    <mergeCell ref="F61:F66"/>
    <mergeCell ref="D60:G60"/>
    <mergeCell ref="B35:B42"/>
    <mergeCell ref="AE47:AE59"/>
    <mergeCell ref="AB51:AB59"/>
    <mergeCell ref="M39:M41"/>
    <mergeCell ref="N39:N41"/>
    <mergeCell ref="O40:O41"/>
    <mergeCell ref="P40:P41"/>
    <mergeCell ref="Y50:AA50"/>
    <mergeCell ref="Y46:AC46"/>
    <mergeCell ref="Y45:AE45"/>
    <mergeCell ref="Y56:Z56"/>
    <mergeCell ref="A60:A67"/>
    <mergeCell ref="B60:B67"/>
    <mergeCell ref="S63:S64"/>
    <mergeCell ref="AC51:AC59"/>
    <mergeCell ref="AA55:AA59"/>
    <mergeCell ref="Y57:Z57"/>
    <mergeCell ref="Y61:Y62"/>
    <mergeCell ref="Y51:AA51"/>
    <mergeCell ref="Y54:Z54"/>
    <mergeCell ref="K62:K63"/>
    <mergeCell ref="AF61:AF62"/>
    <mergeCell ref="Q40:Q41"/>
    <mergeCell ref="R40:R41"/>
    <mergeCell ref="U35:U37"/>
    <mergeCell ref="V35:V37"/>
    <mergeCell ref="AD35:AE41"/>
    <mergeCell ref="R35:R39"/>
    <mergeCell ref="S38:S39"/>
    <mergeCell ref="S35:S37"/>
    <mergeCell ref="R60:R64"/>
    <mergeCell ref="Q60:Q64"/>
    <mergeCell ref="AA36:AA37"/>
    <mergeCell ref="Y42:AB42"/>
    <mergeCell ref="T63:T64"/>
    <mergeCell ref="U63:U64"/>
    <mergeCell ref="V63:V64"/>
    <mergeCell ref="T38:T39"/>
    <mergeCell ref="U38:U39"/>
    <mergeCell ref="V38:V39"/>
    <mergeCell ref="AC42:AD42"/>
    <mergeCell ref="T35:T37"/>
    <mergeCell ref="Y53:AA53"/>
    <mergeCell ref="Y55:Z55"/>
    <mergeCell ref="AA61:AA62"/>
    <mergeCell ref="Z61:Z62"/>
    <mergeCell ref="W61:W62"/>
    <mergeCell ref="X61:X62"/>
    <mergeCell ref="Y44:AE44"/>
    <mergeCell ref="AB61:AB62"/>
    <mergeCell ref="AC6:AC16"/>
    <mergeCell ref="C61:C66"/>
    <mergeCell ref="D61:D66"/>
    <mergeCell ref="J62:J66"/>
    <mergeCell ref="O65:O66"/>
    <mergeCell ref="K64:K66"/>
    <mergeCell ref="L64:L66"/>
    <mergeCell ref="M64:M66"/>
    <mergeCell ref="N64:N66"/>
    <mergeCell ref="AC38:AC39"/>
    <mergeCell ref="K39:K41"/>
    <mergeCell ref="L39:L41"/>
    <mergeCell ref="G37:G41"/>
    <mergeCell ref="Q35:Q39"/>
    <mergeCell ref="H36:K36"/>
    <mergeCell ref="H37:H41"/>
    <mergeCell ref="I37:I41"/>
    <mergeCell ref="J37:J41"/>
    <mergeCell ref="K37:K38"/>
    <mergeCell ref="L62:P63"/>
    <mergeCell ref="S60:S62"/>
    <mergeCell ref="T60:T62"/>
    <mergeCell ref="U60:U62"/>
    <mergeCell ref="V60:V62"/>
    <mergeCell ref="Y26:AA26"/>
    <mergeCell ref="Y27:AA27"/>
    <mergeCell ref="Y28:AA28"/>
    <mergeCell ref="Y29:Z29"/>
    <mergeCell ref="AC35:AC37"/>
    <mergeCell ref="Y31:Z31"/>
    <mergeCell ref="D35:G35"/>
    <mergeCell ref="C36:C41"/>
    <mergeCell ref="D36:D41"/>
    <mergeCell ref="E36:E41"/>
    <mergeCell ref="F36:F41"/>
    <mergeCell ref="AB26:AB34"/>
    <mergeCell ref="Y32:Z32"/>
    <mergeCell ref="AA30:AA34"/>
    <mergeCell ref="AB36:AB37"/>
    <mergeCell ref="Y38:AA38"/>
    <mergeCell ref="Y39:AB39"/>
    <mergeCell ref="Y40:Y41"/>
    <mergeCell ref="Z40:Z41"/>
    <mergeCell ref="AA40:AA41"/>
    <mergeCell ref="AB41:AC41"/>
    <mergeCell ref="AC26:AC34"/>
    <mergeCell ref="L37:P38"/>
    <mergeCell ref="AB6:AB14"/>
    <mergeCell ref="G62:G66"/>
    <mergeCell ref="H62:H66"/>
    <mergeCell ref="I62:I66"/>
    <mergeCell ref="H61:K61"/>
    <mergeCell ref="W36:W37"/>
    <mergeCell ref="X36:X37"/>
    <mergeCell ref="Y36:Y37"/>
    <mergeCell ref="Z36:Z37"/>
    <mergeCell ref="Y19:AE19"/>
    <mergeCell ref="Y20:AE20"/>
    <mergeCell ref="AD47:AD59"/>
    <mergeCell ref="Y47:AC47"/>
    <mergeCell ref="Y48:AC48"/>
    <mergeCell ref="Y49:AC49"/>
    <mergeCell ref="Y52:AA52"/>
    <mergeCell ref="Y21:AC21"/>
    <mergeCell ref="Y22:AC22"/>
    <mergeCell ref="AD22:AD34"/>
    <mergeCell ref="Y30:Z30"/>
    <mergeCell ref="AE22:AE34"/>
    <mergeCell ref="Y23:AC23"/>
    <mergeCell ref="Y24:AC24"/>
    <mergeCell ref="Y25:AA25"/>
  </mergeCells>
  <printOptions horizontalCentered="1" verticalCentered="1"/>
  <pageMargins left="0" right="0" top="0" bottom="0" header="0" footer="0"/>
  <pageSetup fitToHeight="2" horizontalDpi="600" verticalDpi="600" orientation="landscape" paperSize="9" scale="65" r:id="rId1"/>
  <rowBreaks count="1" manualBreakCount="1">
    <brk id="43" max="30" man="1"/>
  </rowBreaks>
</worksheet>
</file>

<file path=xl/worksheets/sheet2.xml><?xml version="1.0" encoding="utf-8"?>
<worksheet xmlns="http://schemas.openxmlformats.org/spreadsheetml/2006/main" xmlns:r="http://schemas.openxmlformats.org/officeDocument/2006/relationships">
  <dimension ref="A1:J15"/>
  <sheetViews>
    <sheetView zoomScale="75" zoomScaleNormal="75" zoomScalePageLayoutView="0" workbookViewId="0" topLeftCell="A3">
      <selection activeCell="A3" sqref="A3"/>
    </sheetView>
  </sheetViews>
  <sheetFormatPr defaultColWidth="9.140625" defaultRowHeight="12.75"/>
  <cols>
    <col min="3" max="3" width="21.421875" style="0" customWidth="1"/>
  </cols>
  <sheetData>
    <row r="1" ht="12.75">
      <c r="A1" t="s">
        <v>272</v>
      </c>
    </row>
    <row r="2" ht="13.5" customHeight="1" thickBot="1">
      <c r="B2" t="s">
        <v>274</v>
      </c>
    </row>
    <row r="3" spans="2:10" ht="38.25" customHeight="1" thickBot="1">
      <c r="B3" s="69"/>
      <c r="C3" s="69"/>
      <c r="D3" s="936" t="s">
        <v>301</v>
      </c>
      <c r="E3" s="937"/>
      <c r="F3" s="937"/>
      <c r="G3" s="937"/>
      <c r="H3" s="937"/>
      <c r="I3" s="937"/>
      <c r="J3" s="938"/>
    </row>
    <row r="4" spans="2:10" ht="19.5" customHeight="1" thickBot="1">
      <c r="B4" s="83" t="s">
        <v>283</v>
      </c>
      <c r="C4" s="84" t="s">
        <v>284</v>
      </c>
      <c r="D4" s="85">
        <v>-2</v>
      </c>
      <c r="E4" s="68">
        <v>-1</v>
      </c>
      <c r="F4" s="68">
        <v>1</v>
      </c>
      <c r="G4" s="68">
        <v>3</v>
      </c>
      <c r="H4" s="68">
        <v>4</v>
      </c>
      <c r="I4" s="68">
        <v>6</v>
      </c>
      <c r="J4" s="86">
        <v>8</v>
      </c>
    </row>
    <row r="5" spans="2:10" ht="39.75" customHeight="1">
      <c r="B5" s="78" t="s">
        <v>273</v>
      </c>
      <c r="C5" s="87" t="s">
        <v>275</v>
      </c>
      <c r="D5" s="72" t="s">
        <v>280</v>
      </c>
      <c r="E5" s="939"/>
      <c r="F5" s="73" t="s">
        <v>210</v>
      </c>
      <c r="G5" s="939"/>
      <c r="H5" s="939"/>
      <c r="I5" s="939"/>
      <c r="J5" s="74" t="s">
        <v>296</v>
      </c>
    </row>
    <row r="6" spans="2:10" ht="60" customHeight="1">
      <c r="B6" s="79" t="s">
        <v>285</v>
      </c>
      <c r="C6" s="51" t="s">
        <v>276</v>
      </c>
      <c r="D6" s="75" t="s">
        <v>280</v>
      </c>
      <c r="E6" s="940"/>
      <c r="F6" s="70" t="s">
        <v>210</v>
      </c>
      <c r="G6" s="940"/>
      <c r="H6" s="940"/>
      <c r="I6" s="940"/>
      <c r="J6" s="76" t="s">
        <v>296</v>
      </c>
    </row>
    <row r="7" spans="2:10" ht="39.75" customHeight="1">
      <c r="B7" s="79" t="s">
        <v>286</v>
      </c>
      <c r="C7" s="51" t="s">
        <v>295</v>
      </c>
      <c r="D7" s="75" t="s">
        <v>280</v>
      </c>
      <c r="E7" s="940"/>
      <c r="F7" s="70" t="s">
        <v>210</v>
      </c>
      <c r="G7" s="940"/>
      <c r="H7" s="940"/>
      <c r="I7" s="942"/>
      <c r="J7" s="932"/>
    </row>
    <row r="8" spans="2:10" ht="39.75" customHeight="1">
      <c r="B8" s="79" t="s">
        <v>287</v>
      </c>
      <c r="C8" s="51" t="s">
        <v>277</v>
      </c>
      <c r="D8" s="75" t="s">
        <v>280</v>
      </c>
      <c r="E8" s="940"/>
      <c r="F8" s="70" t="s">
        <v>210</v>
      </c>
      <c r="G8" s="940"/>
      <c r="H8" s="940"/>
      <c r="I8" s="942"/>
      <c r="J8" s="932"/>
    </row>
    <row r="9" spans="2:10" ht="39.75" customHeight="1">
      <c r="B9" s="79" t="s">
        <v>288</v>
      </c>
      <c r="C9" s="51" t="s">
        <v>282</v>
      </c>
      <c r="D9" s="75" t="s">
        <v>280</v>
      </c>
      <c r="E9" s="940"/>
      <c r="F9" s="70" t="s">
        <v>210</v>
      </c>
      <c r="G9" s="940"/>
      <c r="H9" s="940"/>
      <c r="I9" s="942"/>
      <c r="J9" s="932"/>
    </row>
    <row r="10" spans="2:10" ht="39.75" customHeight="1">
      <c r="B10" s="79" t="s">
        <v>289</v>
      </c>
      <c r="C10" s="51" t="s">
        <v>278</v>
      </c>
      <c r="D10" s="75" t="s">
        <v>280</v>
      </c>
      <c r="E10" s="940"/>
      <c r="F10" s="70" t="s">
        <v>210</v>
      </c>
      <c r="G10" s="940"/>
      <c r="H10" s="940"/>
      <c r="I10" s="942"/>
      <c r="J10" s="932"/>
    </row>
    <row r="11" spans="2:10" ht="39.75" customHeight="1">
      <c r="B11" s="79" t="s">
        <v>290</v>
      </c>
      <c r="C11" s="51" t="s">
        <v>281</v>
      </c>
      <c r="D11" s="75" t="s">
        <v>280</v>
      </c>
      <c r="E11" s="940"/>
      <c r="F11" s="70" t="s">
        <v>210</v>
      </c>
      <c r="G11" s="940"/>
      <c r="H11" s="940"/>
      <c r="I11" s="942"/>
      <c r="J11" s="932"/>
    </row>
    <row r="12" spans="2:10" ht="39.75" customHeight="1">
      <c r="B12" s="79" t="s">
        <v>291</v>
      </c>
      <c r="C12" s="51" t="s">
        <v>279</v>
      </c>
      <c r="D12" s="75" t="s">
        <v>280</v>
      </c>
      <c r="E12" s="940"/>
      <c r="F12" s="70" t="s">
        <v>210</v>
      </c>
      <c r="G12" s="940"/>
      <c r="H12" s="940"/>
      <c r="I12" s="942"/>
      <c r="J12" s="932"/>
    </row>
    <row r="13" spans="2:10" ht="39.75" customHeight="1">
      <c r="B13" s="79" t="s">
        <v>292</v>
      </c>
      <c r="C13" s="51" t="s">
        <v>297</v>
      </c>
      <c r="D13" s="75" t="s">
        <v>280</v>
      </c>
      <c r="E13" s="941"/>
      <c r="F13" s="70" t="s">
        <v>210</v>
      </c>
      <c r="G13" s="941"/>
      <c r="H13" s="941"/>
      <c r="I13" s="943"/>
      <c r="J13" s="933"/>
    </row>
    <row r="14" spans="2:10" ht="39.75" customHeight="1">
      <c r="B14" s="79" t="s">
        <v>294</v>
      </c>
      <c r="C14" s="51" t="s">
        <v>298</v>
      </c>
      <c r="D14" s="81" t="s">
        <v>280</v>
      </c>
      <c r="E14" s="82"/>
      <c r="F14" s="71" t="s">
        <v>210</v>
      </c>
      <c r="G14" s="934"/>
      <c r="H14" s="934"/>
      <c r="I14" s="934"/>
      <c r="J14" s="935"/>
    </row>
    <row r="15" spans="2:10" ht="39.75" customHeight="1" thickBot="1">
      <c r="B15" s="80" t="s">
        <v>293</v>
      </c>
      <c r="C15" s="13" t="s">
        <v>271</v>
      </c>
      <c r="D15" s="77" t="s">
        <v>280</v>
      </c>
      <c r="E15" s="88" t="s">
        <v>649</v>
      </c>
      <c r="F15" s="88" t="s">
        <v>299</v>
      </c>
      <c r="G15" s="88" t="s">
        <v>300</v>
      </c>
      <c r="H15" s="88" t="s">
        <v>213</v>
      </c>
      <c r="I15" s="88" t="s">
        <v>268</v>
      </c>
      <c r="J15" s="89" t="s">
        <v>650</v>
      </c>
    </row>
    <row r="16" ht="39.75" customHeight="1"/>
    <row r="17" ht="39.75" customHeight="1"/>
    <row r="18" ht="39.75" customHeight="1"/>
    <row r="19" ht="39.75" customHeight="1"/>
    <row r="20" ht="39.75" customHeight="1"/>
    <row r="21" ht="39.75" customHeight="1"/>
  </sheetData>
  <sheetProtection/>
  <mergeCells count="5">
    <mergeCell ref="J7:J13"/>
    <mergeCell ref="G14:J14"/>
    <mergeCell ref="D3:J3"/>
    <mergeCell ref="E5:E13"/>
    <mergeCell ref="G5:I1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L119"/>
  <sheetViews>
    <sheetView zoomScaleSheetLayoutView="75" zoomScalePageLayoutView="0" workbookViewId="0" topLeftCell="A1">
      <selection activeCell="A1" sqref="A1"/>
    </sheetView>
  </sheetViews>
  <sheetFormatPr defaultColWidth="9.140625" defaultRowHeight="12.75"/>
  <cols>
    <col min="1" max="1" width="4.00390625" style="53" customWidth="1"/>
    <col min="2" max="2" width="3.57421875" style="53" customWidth="1"/>
    <col min="3" max="3" width="6.57421875" style="53" customWidth="1"/>
    <col min="4" max="4" width="2.8515625" style="53" customWidth="1"/>
    <col min="5" max="5" width="2.57421875" style="53" customWidth="1"/>
    <col min="6" max="6" width="5.140625" style="53" customWidth="1"/>
    <col min="7" max="7" width="5.57421875" style="53" customWidth="1"/>
    <col min="8" max="8" width="3.00390625" style="53" customWidth="1"/>
    <col min="9" max="12" width="3.140625" style="53" customWidth="1"/>
    <col min="13" max="13" width="2.8515625" style="53" customWidth="1"/>
    <col min="14" max="14" width="5.140625" style="53" customWidth="1"/>
    <col min="15" max="15" width="4.00390625" style="53" customWidth="1"/>
    <col min="16" max="16" width="3.57421875" style="53" customWidth="1"/>
    <col min="17" max="24" width="2.57421875" style="53" customWidth="1"/>
    <col min="25" max="25" width="2.7109375" style="53" customWidth="1"/>
    <col min="26" max="26" width="3.140625" style="53" customWidth="1"/>
    <col min="27" max="27" width="3.57421875" style="53" customWidth="1"/>
    <col min="28" max="28" width="3.00390625" style="53" customWidth="1"/>
    <col min="29" max="29" width="2.57421875" style="53" customWidth="1"/>
    <col min="30" max="30" width="2.7109375" style="53" customWidth="1"/>
    <col min="31" max="31" width="2.57421875" style="53" customWidth="1"/>
    <col min="32" max="32" width="20.7109375" style="53" customWidth="1"/>
    <col min="33" max="35" width="13.28125" style="53" customWidth="1"/>
    <col min="36" max="37" width="13.28125" style="122" customWidth="1"/>
    <col min="38" max="38" width="13.28125" style="93" customWidth="1"/>
    <col min="39" max="114" width="9.140625" style="93" customWidth="1"/>
    <col min="115" max="16384" width="9.140625" style="53" customWidth="1"/>
  </cols>
  <sheetData>
    <row r="1" spans="1:114" ht="12.75">
      <c r="A1" s="53" t="s">
        <v>303</v>
      </c>
      <c r="AG1" s="123"/>
      <c r="AH1" s="123"/>
      <c r="AI1" s="12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row>
    <row r="2" spans="1:114" ht="12.75">
      <c r="A2" s="47" t="s">
        <v>594</v>
      </c>
      <c r="B2" s="47"/>
      <c r="C2" s="47"/>
      <c r="D2" s="47"/>
      <c r="E2" s="47" t="s">
        <v>166</v>
      </c>
      <c r="AG2" s="123"/>
      <c r="AH2" s="123"/>
      <c r="AI2" s="12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row>
    <row r="3" spans="33:114" ht="12.75">
      <c r="AG3" s="123"/>
      <c r="AH3" s="123"/>
      <c r="AI3" s="12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row>
    <row r="4" spans="3:114" ht="12.75">
      <c r="C4" s="100"/>
      <c r="AG4" s="9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row>
    <row r="5" spans="1:114" ht="12.75">
      <c r="A5" s="54">
        <v>-1</v>
      </c>
      <c r="B5" s="54"/>
      <c r="C5" s="54" t="s">
        <v>269</v>
      </c>
      <c r="AG5" s="417">
        <f>SUM(AL114)</f>
        <v>26457</v>
      </c>
      <c r="AH5" s="417">
        <f>AG5</f>
        <v>26457</v>
      </c>
      <c r="AI5" s="417">
        <f>AH5</f>
        <v>26457</v>
      </c>
      <c r="AJ5" s="489"/>
      <c r="AK5" s="39"/>
      <c r="AL5" s="489"/>
      <c r="AM5" s="440"/>
      <c r="AN5" s="53"/>
      <c r="AO5" s="53"/>
      <c r="AP5" s="440"/>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row>
    <row r="6" spans="1:114" ht="12.75">
      <c r="A6" s="99">
        <v>101</v>
      </c>
      <c r="B6" s="429"/>
      <c r="C6" s="90" t="s">
        <v>29</v>
      </c>
      <c r="D6" s="90"/>
      <c r="AG6" s="758">
        <f>SUM(AG88:AJ88,AG106:AJ106)</f>
        <v>1072</v>
      </c>
      <c r="AH6" s="1176">
        <f>SUM(AG6:AG10)</f>
        <v>1807</v>
      </c>
      <c r="AI6" s="960">
        <f>SUM(AH6:AH29)</f>
        <v>59998</v>
      </c>
      <c r="AJ6" s="489"/>
      <c r="AK6" s="39"/>
      <c r="AL6" s="489"/>
      <c r="AM6" s="440"/>
      <c r="AN6" s="440"/>
      <c r="AO6" s="53"/>
      <c r="AP6" s="440"/>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row>
    <row r="7" spans="1:114" ht="12.75">
      <c r="A7" s="99">
        <v>102</v>
      </c>
      <c r="B7" s="429"/>
      <c r="C7" s="90" t="s">
        <v>30</v>
      </c>
      <c r="D7" s="90"/>
      <c r="AG7" s="759">
        <f>SUM(AG89:AJ89,AG107:AJ107)</f>
        <v>60</v>
      </c>
      <c r="AH7" s="1177"/>
      <c r="AI7" s="961"/>
      <c r="AJ7" s="489"/>
      <c r="AK7" s="39"/>
      <c r="AL7" s="39"/>
      <c r="AM7" s="440"/>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row>
    <row r="8" spans="1:114" ht="12.75">
      <c r="A8" s="99">
        <v>103</v>
      </c>
      <c r="B8" s="429"/>
      <c r="C8" s="90" t="s">
        <v>31</v>
      </c>
      <c r="D8" s="90"/>
      <c r="AG8" s="759">
        <f>SUM(AG90:AJ90,AG108:AJ108)</f>
        <v>419</v>
      </c>
      <c r="AH8" s="1177"/>
      <c r="AI8" s="961"/>
      <c r="AJ8" s="489"/>
      <c r="AK8" s="39"/>
      <c r="AL8" s="39"/>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row>
    <row r="9" spans="1:114" ht="12.75">
      <c r="A9" s="99">
        <v>104</v>
      </c>
      <c r="B9" s="429"/>
      <c r="C9" s="90" t="s">
        <v>32</v>
      </c>
      <c r="D9" s="90"/>
      <c r="AG9" s="759">
        <f>SUM(AG91:AJ91,AG109:AJ109)</f>
        <v>247</v>
      </c>
      <c r="AH9" s="1177"/>
      <c r="AI9" s="961"/>
      <c r="AJ9" s="489"/>
      <c r="AK9" s="39"/>
      <c r="AL9" s="39"/>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row>
    <row r="10" spans="1:114" ht="12.75">
      <c r="A10" s="99">
        <v>105</v>
      </c>
      <c r="B10" s="429"/>
      <c r="C10" s="90" t="s">
        <v>33</v>
      </c>
      <c r="D10" s="90"/>
      <c r="AG10" s="760">
        <f>SUM(AG92:AJ92,AG110:AJ110)</f>
        <v>9</v>
      </c>
      <c r="AH10" s="1177"/>
      <c r="AI10" s="961"/>
      <c r="AJ10" s="489"/>
      <c r="AK10" s="39"/>
      <c r="AL10" s="39"/>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row>
    <row r="11" spans="1:114" ht="12.75">
      <c r="A11" s="99">
        <v>211</v>
      </c>
      <c r="B11" s="429"/>
      <c r="C11" s="90" t="s">
        <v>34</v>
      </c>
      <c r="D11" s="90"/>
      <c r="AG11" s="762">
        <f>SUM(AG94:AJ94)</f>
        <v>31</v>
      </c>
      <c r="AH11" s="1182">
        <f>SUM(AG11:AG13)</f>
        <v>92</v>
      </c>
      <c r="AI11" s="961"/>
      <c r="AJ11" s="489"/>
      <c r="AK11" s="39"/>
      <c r="AL11" s="39"/>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row>
    <row r="12" spans="1:114" ht="12.75">
      <c r="A12" s="99">
        <v>212</v>
      </c>
      <c r="B12" s="429"/>
      <c r="C12" s="90" t="s">
        <v>35</v>
      </c>
      <c r="D12" s="90"/>
      <c r="AG12" s="762">
        <f>SUM(AG95:AJ95)</f>
        <v>24</v>
      </c>
      <c r="AH12" s="1184"/>
      <c r="AI12" s="961"/>
      <c r="AJ12" s="489"/>
      <c r="AK12" s="39"/>
      <c r="AL12" s="39"/>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row>
    <row r="13" spans="1:114" ht="12.75">
      <c r="A13" s="99">
        <v>213</v>
      </c>
      <c r="B13" s="429"/>
      <c r="C13" s="90" t="s">
        <v>45</v>
      </c>
      <c r="D13" s="90"/>
      <c r="AG13" s="763">
        <f>SUM(AG105:AJ105)</f>
        <v>37</v>
      </c>
      <c r="AH13" s="1183"/>
      <c r="AI13" s="961"/>
      <c r="AJ13" s="489"/>
      <c r="AK13" s="39"/>
      <c r="AL13" s="39"/>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row>
    <row r="14" spans="1:114" ht="12.75">
      <c r="A14" s="99">
        <v>221</v>
      </c>
      <c r="B14" s="429"/>
      <c r="C14" s="90" t="s">
        <v>36</v>
      </c>
      <c r="D14" s="90"/>
      <c r="AG14" s="762">
        <f aca="true" t="shared" si="0" ref="AG14:AG22">SUM(AG96:AJ96)</f>
        <v>1518</v>
      </c>
      <c r="AH14" s="1182">
        <f>SUM(AG14:AG22)</f>
        <v>3602</v>
      </c>
      <c r="AI14" s="961"/>
      <c r="AJ14" s="489"/>
      <c r="AK14" s="39"/>
      <c r="AL14" s="489"/>
      <c r="AM14" s="440"/>
      <c r="AN14" s="440"/>
      <c r="AO14" s="53"/>
      <c r="AP14" s="440"/>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row>
    <row r="15" spans="1:114" ht="12.75">
      <c r="A15" s="99">
        <v>222</v>
      </c>
      <c r="B15" s="429"/>
      <c r="C15" s="90" t="s">
        <v>37</v>
      </c>
      <c r="D15" s="90"/>
      <c r="AG15" s="762">
        <f t="shared" si="0"/>
        <v>72</v>
      </c>
      <c r="AH15" s="1184"/>
      <c r="AI15" s="961"/>
      <c r="AJ15" s="489"/>
      <c r="AK15" s="39"/>
      <c r="AL15" s="39"/>
      <c r="AM15" s="440"/>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row>
    <row r="16" spans="1:114" ht="12.75">
      <c r="A16" s="99">
        <v>223</v>
      </c>
      <c r="B16" s="429"/>
      <c r="C16" s="90" t="s">
        <v>38</v>
      </c>
      <c r="D16" s="90"/>
      <c r="AG16" s="762">
        <f t="shared" si="0"/>
        <v>224</v>
      </c>
      <c r="AH16" s="1184"/>
      <c r="AI16" s="961"/>
      <c r="AJ16" s="489"/>
      <c r="AK16" s="39"/>
      <c r="AL16" s="39"/>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row>
    <row r="17" spans="1:114" ht="12.75">
      <c r="A17" s="99">
        <v>224</v>
      </c>
      <c r="B17" s="429"/>
      <c r="C17" s="90" t="s">
        <v>39</v>
      </c>
      <c r="D17" s="90"/>
      <c r="AG17" s="762">
        <f t="shared" si="0"/>
        <v>74</v>
      </c>
      <c r="AH17" s="1184"/>
      <c r="AI17" s="961"/>
      <c r="AJ17" s="489"/>
      <c r="AK17" s="39"/>
      <c r="AL17" s="39"/>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row>
    <row r="18" spans="1:114" ht="12.75">
      <c r="A18" s="99">
        <v>225</v>
      </c>
      <c r="B18" s="429"/>
      <c r="C18" s="90" t="s">
        <v>40</v>
      </c>
      <c r="D18" s="90"/>
      <c r="AG18" s="762">
        <f t="shared" si="0"/>
        <v>594</v>
      </c>
      <c r="AH18" s="1184"/>
      <c r="AI18" s="961"/>
      <c r="AJ18" s="489"/>
      <c r="AK18" s="39"/>
      <c r="AL18" s="39"/>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row>
    <row r="19" spans="1:114" ht="12.75">
      <c r="A19" s="99">
        <v>226</v>
      </c>
      <c r="B19" s="429"/>
      <c r="C19" s="90" t="s">
        <v>41</v>
      </c>
      <c r="D19" s="90"/>
      <c r="AG19" s="762">
        <f t="shared" si="0"/>
        <v>696</v>
      </c>
      <c r="AH19" s="1184"/>
      <c r="AI19" s="961"/>
      <c r="AJ19" s="489"/>
      <c r="AK19" s="39"/>
      <c r="AL19" s="39"/>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row>
    <row r="20" spans="1:114" ht="12.75">
      <c r="A20" s="99">
        <v>227</v>
      </c>
      <c r="B20" s="429"/>
      <c r="C20" s="90" t="s">
        <v>42</v>
      </c>
      <c r="D20" s="90"/>
      <c r="AG20" s="762">
        <f t="shared" si="0"/>
        <v>255</v>
      </c>
      <c r="AH20" s="1184"/>
      <c r="AI20" s="961"/>
      <c r="AJ20" s="489"/>
      <c r="AK20" s="39"/>
      <c r="AL20" s="39"/>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row>
    <row r="21" spans="1:114" ht="12.75">
      <c r="A21" s="99">
        <v>228</v>
      </c>
      <c r="B21" s="429"/>
      <c r="C21" s="90" t="s">
        <v>43</v>
      </c>
      <c r="D21" s="90"/>
      <c r="AG21" s="762">
        <f t="shared" si="0"/>
        <v>27</v>
      </c>
      <c r="AH21" s="1184"/>
      <c r="AI21" s="961"/>
      <c r="AJ21" s="489"/>
      <c r="AK21" s="39"/>
      <c r="AL21" s="39"/>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row>
    <row r="22" spans="1:114" ht="12.75">
      <c r="A22" s="99">
        <v>229</v>
      </c>
      <c r="B22" s="429"/>
      <c r="C22" s="90" t="s">
        <v>44</v>
      </c>
      <c r="D22" s="90"/>
      <c r="AG22" s="763">
        <f t="shared" si="0"/>
        <v>142</v>
      </c>
      <c r="AH22" s="1183"/>
      <c r="AI22" s="961"/>
      <c r="AJ22" s="489"/>
      <c r="AK22" s="39"/>
      <c r="AL22" s="39"/>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row>
    <row r="23" spans="1:114" ht="12.75">
      <c r="A23" s="99">
        <v>231</v>
      </c>
      <c r="B23" s="429"/>
      <c r="C23" s="47" t="s">
        <v>46</v>
      </c>
      <c r="D23" s="90"/>
      <c r="AG23" s="761">
        <f>SUM(AG112:AJ112)</f>
        <v>2619</v>
      </c>
      <c r="AH23" s="1182">
        <f>SUM(AG23:AG24)</f>
        <v>12649</v>
      </c>
      <c r="AI23" s="961"/>
      <c r="AJ23" s="489"/>
      <c r="AK23" s="39"/>
      <c r="AL23" s="489"/>
      <c r="AM23" s="440"/>
      <c r="AN23" s="440"/>
      <c r="AO23" s="53"/>
      <c r="AP23" s="440"/>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row>
    <row r="24" spans="1:114" ht="12.75">
      <c r="A24" s="99">
        <v>232</v>
      </c>
      <c r="B24" s="429"/>
      <c r="C24" s="47" t="s">
        <v>47</v>
      </c>
      <c r="D24" s="90"/>
      <c r="AG24" s="763">
        <f>SUM(AG113:AJ113)</f>
        <v>10030</v>
      </c>
      <c r="AH24" s="1183"/>
      <c r="AI24" s="961"/>
      <c r="AJ24" s="489"/>
      <c r="AK24" s="39"/>
      <c r="AL24" s="489"/>
      <c r="AM24" s="440"/>
      <c r="AN24" s="440"/>
      <c r="AO24" s="53"/>
      <c r="AP24" s="440"/>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row>
    <row r="25" spans="1:114" ht="12.75">
      <c r="A25" s="99">
        <v>911</v>
      </c>
      <c r="B25" s="429"/>
      <c r="C25" s="90" t="s">
        <v>819</v>
      </c>
      <c r="D25" s="90"/>
      <c r="AG25" s="857">
        <f>SUM(AG86:AG87)</f>
        <v>8357</v>
      </c>
      <c r="AH25" s="1563">
        <f>SUM(AG25:AG27)</f>
        <v>41483</v>
      </c>
      <c r="AI25" s="961"/>
      <c r="AJ25" s="489"/>
      <c r="AK25" s="39"/>
      <c r="AL25" s="489"/>
      <c r="AM25" s="440"/>
      <c r="AN25" s="440"/>
      <c r="AO25" s="53"/>
      <c r="AP25" s="440"/>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row>
    <row r="26" spans="1:114" ht="12.75">
      <c r="A26" s="99">
        <v>912</v>
      </c>
      <c r="B26" s="429"/>
      <c r="C26" s="90" t="s">
        <v>820</v>
      </c>
      <c r="D26" s="90"/>
      <c r="AG26" s="857">
        <f>SUM(AH86:AI87)</f>
        <v>33123</v>
      </c>
      <c r="AH26" s="1564"/>
      <c r="AI26" s="961"/>
      <c r="AJ26" s="489"/>
      <c r="AK26" s="39"/>
      <c r="AL26" s="489"/>
      <c r="AM26" s="440"/>
      <c r="AN26" s="440"/>
      <c r="AO26" s="53"/>
      <c r="AP26" s="440"/>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row>
    <row r="27" spans="1:114" ht="12.75">
      <c r="A27" s="99">
        <v>919</v>
      </c>
      <c r="B27" s="429"/>
      <c r="C27" s="90" t="s">
        <v>821</v>
      </c>
      <c r="D27" s="90"/>
      <c r="AG27" s="858">
        <f>SUM(AJ86:AJ87)</f>
        <v>3</v>
      </c>
      <c r="AH27" s="1565"/>
      <c r="AI27" s="961"/>
      <c r="AJ27" s="489"/>
      <c r="AK27" s="39"/>
      <c r="AL27" s="489"/>
      <c r="AM27" s="440"/>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row>
    <row r="28" spans="1:114" ht="12.75">
      <c r="A28" s="99">
        <v>991</v>
      </c>
      <c r="B28" s="429"/>
      <c r="C28" s="90" t="s">
        <v>48</v>
      </c>
      <c r="D28" s="90"/>
      <c r="AG28" s="771">
        <f>SUM(AG93:AJ93,AG111:AJ111)</f>
        <v>48</v>
      </c>
      <c r="AH28" s="771">
        <f>AG28</f>
        <v>48</v>
      </c>
      <c r="AI28" s="961"/>
      <c r="AJ28" s="489"/>
      <c r="AK28" s="39"/>
      <c r="AL28" s="39"/>
      <c r="AM28" s="440"/>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row>
    <row r="29" spans="1:45" s="123" customFormat="1" ht="12.75">
      <c r="A29" s="420" t="s">
        <v>713</v>
      </c>
      <c r="C29" s="420" t="s">
        <v>212</v>
      </c>
      <c r="D29" s="54"/>
      <c r="AG29" s="487">
        <f>SUM(AJ114:AK114)</f>
        <v>317</v>
      </c>
      <c r="AH29" s="487">
        <f>AG29</f>
        <v>317</v>
      </c>
      <c r="AI29" s="962"/>
      <c r="AJ29" s="489"/>
      <c r="AK29" s="39"/>
      <c r="AL29" s="39"/>
      <c r="AM29" s="53"/>
      <c r="AN29" s="53"/>
      <c r="AO29" s="53"/>
      <c r="AP29" s="53"/>
      <c r="AQ29" s="53"/>
      <c r="AR29" s="53"/>
      <c r="AS29" s="53"/>
    </row>
    <row r="30" spans="1:114" ht="13.5" customHeight="1" thickBot="1">
      <c r="A30" s="420"/>
      <c r="C30" s="420"/>
      <c r="D30" s="47"/>
      <c r="AG30" s="139"/>
      <c r="AH30" s="39"/>
      <c r="AI30" s="691">
        <f>SUM(AI5:AI29)</f>
        <v>86455</v>
      </c>
      <c r="AJ30" s="39"/>
      <c r="AK30" s="770"/>
      <c r="AM30" s="53"/>
      <c r="AN30" s="53"/>
      <c r="AO30" s="53"/>
      <c r="AP30" s="53"/>
      <c r="AQ30" s="53"/>
      <c r="AR30" s="53"/>
      <c r="AS30" s="53"/>
      <c r="DE30" s="53"/>
      <c r="DF30" s="53"/>
      <c r="DG30" s="53"/>
      <c r="DH30" s="53"/>
      <c r="DI30" s="53"/>
      <c r="DJ30" s="53"/>
    </row>
    <row r="31" ht="14.25" customHeight="1" thickBot="1" thickTop="1"/>
    <row r="32" spans="1:38" ht="12.75" customHeight="1">
      <c r="A32" s="53" t="s">
        <v>303</v>
      </c>
      <c r="AG32" s="972" t="s">
        <v>302</v>
      </c>
      <c r="AH32" s="973"/>
      <c r="AI32" s="973"/>
      <c r="AJ32" s="973"/>
      <c r="AK32" s="973"/>
      <c r="AL32" s="974"/>
    </row>
    <row r="33" spans="33:38" ht="12.75" customHeight="1">
      <c r="AG33" s="975" t="s">
        <v>710</v>
      </c>
      <c r="AH33" s="976"/>
      <c r="AI33" s="976"/>
      <c r="AJ33" s="976"/>
      <c r="AK33" s="976"/>
      <c r="AL33" s="977"/>
    </row>
    <row r="34" spans="33:38" ht="12.75" customHeight="1">
      <c r="AG34" s="978" t="s">
        <v>599</v>
      </c>
      <c r="AH34" s="979"/>
      <c r="AI34" s="979"/>
      <c r="AJ34" s="980"/>
      <c r="AK34" s="328" t="s">
        <v>713</v>
      </c>
      <c r="AL34" s="329" t="s">
        <v>492</v>
      </c>
    </row>
    <row r="35" spans="33:38" ht="12.75" customHeight="1">
      <c r="AG35" s="981" t="s">
        <v>408</v>
      </c>
      <c r="AH35" s="982"/>
      <c r="AI35" s="982"/>
      <c r="AJ35" s="983"/>
      <c r="AK35" s="1036" t="s">
        <v>212</v>
      </c>
      <c r="AL35" s="1279" t="s">
        <v>409</v>
      </c>
    </row>
    <row r="36" spans="1:116" s="93" customFormat="1" ht="12.7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1280" t="s">
        <v>815</v>
      </c>
      <c r="AH36" s="1281"/>
      <c r="AI36" s="1281"/>
      <c r="AJ36" s="1296"/>
      <c r="AK36" s="1036"/>
      <c r="AL36" s="1279"/>
      <c r="DK36" s="53"/>
      <c r="DL36" s="53"/>
    </row>
    <row r="37" spans="1:116" s="93" customFormat="1" ht="12.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1282" t="s">
        <v>816</v>
      </c>
      <c r="AH37" s="906"/>
      <c r="AI37" s="906"/>
      <c r="AJ37" s="1288"/>
      <c r="AK37" s="1036"/>
      <c r="AL37" s="1279"/>
      <c r="DK37" s="53"/>
      <c r="DL37" s="53"/>
    </row>
    <row r="38" spans="1:116" s="93" customFormat="1" ht="12.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978">
        <v>1</v>
      </c>
      <c r="AH38" s="980"/>
      <c r="AI38" s="330">
        <v>2</v>
      </c>
      <c r="AJ38" s="736" t="s">
        <v>713</v>
      </c>
      <c r="AK38" s="1036"/>
      <c r="AL38" s="1279"/>
      <c r="DK38" s="53"/>
      <c r="DL38" s="53"/>
    </row>
    <row r="39" spans="1:116" s="93" customFormat="1" ht="12.7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1231" t="s">
        <v>210</v>
      </c>
      <c r="AH39" s="969"/>
      <c r="AI39" s="1060" t="s">
        <v>211</v>
      </c>
      <c r="AJ39" s="1056" t="s">
        <v>218</v>
      </c>
      <c r="AK39" s="1036"/>
      <c r="AL39" s="1279"/>
      <c r="DK39" s="53"/>
      <c r="DL39" s="53"/>
    </row>
    <row r="40" spans="1:116" s="93" customFormat="1" ht="12.7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1442" t="s">
        <v>817</v>
      </c>
      <c r="AH40" s="1444"/>
      <c r="AI40" s="1060"/>
      <c r="AJ40" s="1056"/>
      <c r="AK40" s="1036"/>
      <c r="AL40" s="1279"/>
      <c r="DK40" s="53"/>
      <c r="DL40" s="53"/>
    </row>
    <row r="41" spans="1:116" s="93" customFormat="1" ht="12.7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1445" t="s">
        <v>818</v>
      </c>
      <c r="AH41" s="1056"/>
      <c r="AI41" s="1060"/>
      <c r="AJ41" s="1056"/>
      <c r="AK41" s="1036"/>
      <c r="AL41" s="1279"/>
      <c r="DK41" s="53"/>
      <c r="DL41" s="53"/>
    </row>
    <row r="42" spans="1:116" s="93" customFormat="1" ht="12.7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747">
        <v>1</v>
      </c>
      <c r="AH42" s="330">
        <v>2</v>
      </c>
      <c r="AI42" s="1060"/>
      <c r="AJ42" s="1056"/>
      <c r="AK42" s="1036"/>
      <c r="AL42" s="1279"/>
      <c r="DK42" s="53"/>
      <c r="DL42" s="53"/>
    </row>
    <row r="43" spans="1:116" s="93" customFormat="1" ht="12.75" customHeight="1" thickBo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747" t="s">
        <v>210</v>
      </c>
      <c r="AH43" s="745" t="s">
        <v>211</v>
      </c>
      <c r="AI43" s="1061"/>
      <c r="AJ43" s="1056"/>
      <c r="AK43" s="1036"/>
      <c r="AL43" s="1279"/>
      <c r="DK43" s="53"/>
      <c r="DL43" s="53"/>
    </row>
    <row r="44" spans="1:116" s="93" customFormat="1" ht="12.75" customHeight="1">
      <c r="A44" s="1019" t="s">
        <v>609</v>
      </c>
      <c r="B44" s="1011" t="s">
        <v>200</v>
      </c>
      <c r="C44" s="781" t="s">
        <v>160</v>
      </c>
      <c r="D44" s="433" t="s">
        <v>20</v>
      </c>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1555">
        <v>911</v>
      </c>
      <c r="AH44" s="1557">
        <v>912</v>
      </c>
      <c r="AI44" s="1558"/>
      <c r="AJ44" s="1561">
        <v>919</v>
      </c>
      <c r="AK44" s="1075"/>
      <c r="AL44" s="1044"/>
      <c r="DK44" s="53"/>
      <c r="DL44" s="53"/>
    </row>
    <row r="45" spans="1:116" s="93" customFormat="1" ht="13.5" customHeight="1" thickBot="1">
      <c r="A45" s="1020"/>
      <c r="B45" s="1006"/>
      <c r="C45" s="957" t="s">
        <v>718</v>
      </c>
      <c r="D45" s="1003" t="s">
        <v>21</v>
      </c>
      <c r="E45" s="1033" t="s">
        <v>167</v>
      </c>
      <c r="F45" s="953" t="s">
        <v>782</v>
      </c>
      <c r="G45" s="251" t="s">
        <v>462</v>
      </c>
      <c r="H45" s="737" t="s">
        <v>720</v>
      </c>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1556"/>
      <c r="AH45" s="1559"/>
      <c r="AI45" s="1560"/>
      <c r="AJ45" s="1562"/>
      <c r="AK45" s="1068"/>
      <c r="AL45" s="1046"/>
      <c r="DK45" s="53"/>
      <c r="DL45" s="53"/>
    </row>
    <row r="46" spans="1:116" s="93" customFormat="1" ht="15.75" customHeight="1">
      <c r="A46" s="1020"/>
      <c r="B46" s="1006"/>
      <c r="C46" s="958"/>
      <c r="D46" s="1016"/>
      <c r="E46" s="1034"/>
      <c r="F46" s="954"/>
      <c r="G46" s="989" t="s">
        <v>461</v>
      </c>
      <c r="H46" s="990" t="s">
        <v>162</v>
      </c>
      <c r="I46" s="1000" t="s">
        <v>514</v>
      </c>
      <c r="J46" s="953" t="s">
        <v>513</v>
      </c>
      <c r="K46" s="945">
        <v>1</v>
      </c>
      <c r="L46" s="948" t="s">
        <v>210</v>
      </c>
      <c r="M46" s="951" t="s">
        <v>515</v>
      </c>
      <c r="N46" s="953" t="s">
        <v>517</v>
      </c>
      <c r="O46" s="520">
        <v>1</v>
      </c>
      <c r="P46" s="744" t="s">
        <v>23</v>
      </c>
      <c r="Q46" s="317"/>
      <c r="R46" s="318"/>
      <c r="S46" s="520"/>
      <c r="T46" s="744"/>
      <c r="U46" s="307"/>
      <c r="V46" s="307"/>
      <c r="W46" s="286"/>
      <c r="X46" s="744"/>
      <c r="Y46" s="735"/>
      <c r="Z46" s="735"/>
      <c r="AA46" s="744"/>
      <c r="AB46" s="735"/>
      <c r="AC46" s="735"/>
      <c r="AD46" s="735"/>
      <c r="AE46" s="735"/>
      <c r="AF46" s="735"/>
      <c r="AG46" s="1105">
        <v>101</v>
      </c>
      <c r="AH46" s="1332"/>
      <c r="AI46" s="1332"/>
      <c r="AJ46" s="1106"/>
      <c r="AK46" s="1068"/>
      <c r="AL46" s="1046"/>
      <c r="AP46" s="53"/>
      <c r="AQ46" s="53"/>
      <c r="AR46" s="53"/>
      <c r="AS46" s="53"/>
      <c r="AT46" s="53"/>
      <c r="AU46" s="53"/>
      <c r="DK46" s="53"/>
      <c r="DL46" s="53"/>
    </row>
    <row r="47" spans="1:116" s="93" customFormat="1" ht="15.75">
      <c r="A47" s="1020"/>
      <c r="B47" s="1006"/>
      <c r="C47" s="958"/>
      <c r="D47" s="1016"/>
      <c r="E47" s="1034"/>
      <c r="F47" s="954"/>
      <c r="G47" s="945"/>
      <c r="H47" s="991"/>
      <c r="I47" s="1001"/>
      <c r="J47" s="954"/>
      <c r="K47" s="945"/>
      <c r="L47" s="948"/>
      <c r="M47" s="951"/>
      <c r="N47" s="954"/>
      <c r="O47" s="520">
        <v>2</v>
      </c>
      <c r="P47" s="744" t="s">
        <v>24</v>
      </c>
      <c r="Q47" s="306"/>
      <c r="R47" s="319"/>
      <c r="S47" s="522"/>
      <c r="T47" s="744"/>
      <c r="U47" s="307"/>
      <c r="V47" s="307"/>
      <c r="W47" s="307"/>
      <c r="X47" s="744"/>
      <c r="Y47" s="735"/>
      <c r="Z47" s="735"/>
      <c r="AA47" s="744"/>
      <c r="AB47" s="735"/>
      <c r="AC47" s="735"/>
      <c r="AD47" s="735"/>
      <c r="AE47" s="735"/>
      <c r="AF47" s="735"/>
      <c r="AG47" s="1110">
        <v>102</v>
      </c>
      <c r="AH47" s="1358"/>
      <c r="AI47" s="1358"/>
      <c r="AJ47" s="1111"/>
      <c r="AK47" s="1068"/>
      <c r="AL47" s="1046"/>
      <c r="AP47" s="53"/>
      <c r="AQ47" s="53"/>
      <c r="AR47" s="53"/>
      <c r="AS47" s="53"/>
      <c r="AT47" s="53"/>
      <c r="AU47" s="53"/>
      <c r="DK47" s="53"/>
      <c r="DL47" s="53"/>
    </row>
    <row r="48" spans="1:116" s="93" customFormat="1" ht="15.75">
      <c r="A48" s="1020"/>
      <c r="B48" s="1006"/>
      <c r="C48" s="958"/>
      <c r="D48" s="1016"/>
      <c r="E48" s="1034"/>
      <c r="F48" s="954"/>
      <c r="G48" s="945"/>
      <c r="H48" s="991"/>
      <c r="I48" s="1001"/>
      <c r="J48" s="954"/>
      <c r="K48" s="945"/>
      <c r="L48" s="948"/>
      <c r="M48" s="951"/>
      <c r="N48" s="954"/>
      <c r="O48" s="520">
        <v>3</v>
      </c>
      <c r="P48" s="744" t="s">
        <v>25</v>
      </c>
      <c r="Q48" s="744"/>
      <c r="R48" s="319"/>
      <c r="S48" s="522"/>
      <c r="T48" s="744"/>
      <c r="U48" s="307"/>
      <c r="V48" s="307"/>
      <c r="W48" s="307"/>
      <c r="X48" s="744"/>
      <c r="Y48" s="735"/>
      <c r="Z48" s="735"/>
      <c r="AA48" s="744"/>
      <c r="AB48" s="735"/>
      <c r="AC48" s="735"/>
      <c r="AD48" s="735"/>
      <c r="AE48" s="735"/>
      <c r="AF48" s="735"/>
      <c r="AG48" s="1110">
        <v>103</v>
      </c>
      <c r="AH48" s="1358"/>
      <c r="AI48" s="1358"/>
      <c r="AJ48" s="1111"/>
      <c r="AK48" s="1068"/>
      <c r="AL48" s="1046"/>
      <c r="AP48" s="53"/>
      <c r="AQ48" s="53"/>
      <c r="AR48" s="53"/>
      <c r="AS48" s="53"/>
      <c r="AT48" s="53"/>
      <c r="AU48" s="53"/>
      <c r="DK48" s="53"/>
      <c r="DL48" s="53"/>
    </row>
    <row r="49" spans="1:116" s="93" customFormat="1" ht="15.75">
      <c r="A49" s="1020"/>
      <c r="B49" s="1006"/>
      <c r="C49" s="958"/>
      <c r="D49" s="1016"/>
      <c r="E49" s="1034"/>
      <c r="F49" s="954"/>
      <c r="G49" s="945"/>
      <c r="H49" s="991"/>
      <c r="I49" s="1001"/>
      <c r="J49" s="954"/>
      <c r="K49" s="945"/>
      <c r="L49" s="948"/>
      <c r="M49" s="951"/>
      <c r="N49" s="954"/>
      <c r="O49" s="520">
        <v>4</v>
      </c>
      <c r="P49" s="744" t="s">
        <v>28</v>
      </c>
      <c r="Q49" s="744"/>
      <c r="R49" s="319"/>
      <c r="S49" s="522"/>
      <c r="T49" s="744"/>
      <c r="U49" s="307"/>
      <c r="V49" s="307"/>
      <c r="W49" s="307"/>
      <c r="X49" s="744"/>
      <c r="Y49" s="735"/>
      <c r="Z49" s="735"/>
      <c r="AA49" s="744"/>
      <c r="AB49" s="735"/>
      <c r="AC49" s="735"/>
      <c r="AD49" s="735"/>
      <c r="AE49" s="735"/>
      <c r="AF49" s="735"/>
      <c r="AG49" s="1110">
        <v>104</v>
      </c>
      <c r="AH49" s="1358"/>
      <c r="AI49" s="1358"/>
      <c r="AJ49" s="1111"/>
      <c r="AK49" s="1068"/>
      <c r="AL49" s="1046"/>
      <c r="AP49" s="53"/>
      <c r="AQ49" s="53"/>
      <c r="AR49" s="53"/>
      <c r="AS49" s="53"/>
      <c r="AT49" s="53"/>
      <c r="AU49" s="53"/>
      <c r="DK49" s="53"/>
      <c r="DL49" s="53"/>
    </row>
    <row r="50" spans="1:116" s="93" customFormat="1" ht="16.5" thickBot="1">
      <c r="A50" s="1020"/>
      <c r="B50" s="1006"/>
      <c r="C50" s="958"/>
      <c r="D50" s="1016"/>
      <c r="E50" s="1034"/>
      <c r="F50" s="954"/>
      <c r="G50" s="945"/>
      <c r="H50" s="991"/>
      <c r="I50" s="1001"/>
      <c r="J50" s="954"/>
      <c r="K50" s="945"/>
      <c r="L50" s="948"/>
      <c r="M50" s="951"/>
      <c r="N50" s="954"/>
      <c r="O50" s="520">
        <v>5</v>
      </c>
      <c r="P50" s="744" t="s">
        <v>26</v>
      </c>
      <c r="Q50" s="744"/>
      <c r="R50" s="319"/>
      <c r="S50" s="522"/>
      <c r="T50" s="744"/>
      <c r="U50" s="307"/>
      <c r="V50" s="307"/>
      <c r="W50" s="307"/>
      <c r="X50" s="744"/>
      <c r="Y50" s="735"/>
      <c r="Z50" s="735"/>
      <c r="AA50" s="744"/>
      <c r="AB50" s="735"/>
      <c r="AC50" s="735"/>
      <c r="AD50" s="735"/>
      <c r="AE50" s="735"/>
      <c r="AF50" s="735"/>
      <c r="AG50" s="1454">
        <v>105</v>
      </c>
      <c r="AH50" s="1455"/>
      <c r="AI50" s="1455"/>
      <c r="AJ50" s="1577"/>
      <c r="AK50" s="1068"/>
      <c r="AL50" s="1046"/>
      <c r="AP50" s="53"/>
      <c r="AQ50" s="53"/>
      <c r="AR50" s="53"/>
      <c r="AS50" s="53"/>
      <c r="AT50" s="53"/>
      <c r="AU50" s="53"/>
      <c r="DK50" s="53"/>
      <c r="DL50" s="53"/>
    </row>
    <row r="51" spans="1:116" s="93" customFormat="1" ht="16.5" thickBot="1">
      <c r="A51" s="1020"/>
      <c r="B51" s="1006"/>
      <c r="C51" s="958"/>
      <c r="D51" s="1016"/>
      <c r="E51" s="1034"/>
      <c r="F51" s="954"/>
      <c r="G51" s="945"/>
      <c r="H51" s="991"/>
      <c r="I51" s="1001"/>
      <c r="J51" s="954"/>
      <c r="K51" s="946"/>
      <c r="L51" s="949"/>
      <c r="M51" s="952"/>
      <c r="N51" s="955"/>
      <c r="O51" s="520">
        <v>6</v>
      </c>
      <c r="P51" s="737" t="s">
        <v>27</v>
      </c>
      <c r="Q51" s="306"/>
      <c r="R51" s="319"/>
      <c r="S51" s="522"/>
      <c r="T51" s="737"/>
      <c r="U51" s="307"/>
      <c r="V51" s="307"/>
      <c r="W51" s="307"/>
      <c r="X51" s="300"/>
      <c r="Y51" s="737"/>
      <c r="Z51" s="744"/>
      <c r="AA51" s="744"/>
      <c r="AB51" s="266"/>
      <c r="AC51" s="735"/>
      <c r="AD51" s="735"/>
      <c r="AE51" s="735"/>
      <c r="AF51" s="735"/>
      <c r="AG51" s="1345">
        <v>991</v>
      </c>
      <c r="AH51" s="1346"/>
      <c r="AI51" s="1346"/>
      <c r="AJ51" s="1347"/>
      <c r="AK51" s="1068"/>
      <c r="AL51" s="1046"/>
      <c r="AP51" s="53"/>
      <c r="AQ51" s="53"/>
      <c r="AR51" s="53"/>
      <c r="AS51" s="53"/>
      <c r="AT51" s="53"/>
      <c r="AU51" s="53"/>
      <c r="DK51" s="53"/>
      <c r="DL51" s="53"/>
    </row>
    <row r="52" spans="1:116" s="93" customFormat="1" ht="15.75">
      <c r="A52" s="1020"/>
      <c r="B52" s="1006"/>
      <c r="C52" s="958"/>
      <c r="D52" s="1016"/>
      <c r="E52" s="1034"/>
      <c r="F52" s="954"/>
      <c r="G52" s="945"/>
      <c r="H52" s="991"/>
      <c r="I52" s="1001"/>
      <c r="J52" s="954"/>
      <c r="K52" s="989">
        <v>2</v>
      </c>
      <c r="L52" s="947" t="s">
        <v>211</v>
      </c>
      <c r="M52" s="950" t="s">
        <v>435</v>
      </c>
      <c r="N52" s="953" t="s">
        <v>436</v>
      </c>
      <c r="O52" s="735">
        <v>1</v>
      </c>
      <c r="P52" s="744" t="s">
        <v>443</v>
      </c>
      <c r="Q52" s="321"/>
      <c r="R52" s="321"/>
      <c r="S52" s="266"/>
      <c r="T52" s="737"/>
      <c r="U52" s="317"/>
      <c r="V52" s="286"/>
      <c r="W52" s="266"/>
      <c r="X52" s="266"/>
      <c r="Y52" s="266"/>
      <c r="Z52" s="735"/>
      <c r="AA52" s="735"/>
      <c r="AB52" s="735"/>
      <c r="AC52" s="735"/>
      <c r="AD52" s="735"/>
      <c r="AE52" s="735"/>
      <c r="AF52" s="735"/>
      <c r="AG52" s="1339">
        <v>211</v>
      </c>
      <c r="AH52" s="1340"/>
      <c r="AI52" s="1340"/>
      <c r="AJ52" s="1341"/>
      <c r="AK52" s="1068"/>
      <c r="AL52" s="1046"/>
      <c r="AP52" s="53"/>
      <c r="AQ52" s="53"/>
      <c r="AR52" s="53"/>
      <c r="AS52" s="53"/>
      <c r="AT52" s="53"/>
      <c r="AU52" s="53"/>
      <c r="DK52" s="53"/>
      <c r="DL52" s="53"/>
    </row>
    <row r="53" spans="1:116" s="93" customFormat="1" ht="15.75">
      <c r="A53" s="1020"/>
      <c r="B53" s="1006"/>
      <c r="C53" s="959"/>
      <c r="D53" s="1004"/>
      <c r="E53" s="1035"/>
      <c r="F53" s="955"/>
      <c r="G53" s="946"/>
      <c r="H53" s="992"/>
      <c r="I53" s="1001"/>
      <c r="J53" s="954"/>
      <c r="K53" s="945"/>
      <c r="L53" s="948"/>
      <c r="M53" s="951"/>
      <c r="N53" s="954"/>
      <c r="O53" s="734">
        <v>2</v>
      </c>
      <c r="P53" s="744" t="s">
        <v>526</v>
      </c>
      <c r="Q53" s="67"/>
      <c r="R53" s="322"/>
      <c r="S53" s="734"/>
      <c r="T53" s="743"/>
      <c r="U53" s="113"/>
      <c r="V53" s="113"/>
      <c r="W53" s="734"/>
      <c r="X53" s="734"/>
      <c r="Y53" s="734"/>
      <c r="Z53" s="734"/>
      <c r="AA53" s="735"/>
      <c r="AB53" s="735"/>
      <c r="AC53" s="735"/>
      <c r="AD53" s="735"/>
      <c r="AE53" s="735"/>
      <c r="AF53" s="735"/>
      <c r="AG53" s="1342">
        <v>212</v>
      </c>
      <c r="AH53" s="1343"/>
      <c r="AI53" s="1343"/>
      <c r="AJ53" s="1344"/>
      <c r="AK53" s="1068"/>
      <c r="AL53" s="1046"/>
      <c r="AP53" s="53"/>
      <c r="AQ53" s="53"/>
      <c r="AR53" s="53"/>
      <c r="AS53" s="53"/>
      <c r="AT53" s="53"/>
      <c r="AU53" s="53"/>
      <c r="DK53" s="53"/>
      <c r="DL53" s="53"/>
    </row>
    <row r="54" spans="1:116" s="93" customFormat="1" ht="15.75">
      <c r="A54" s="1020"/>
      <c r="B54" s="1006"/>
      <c r="C54" s="957" t="s">
        <v>713</v>
      </c>
      <c r="D54" s="957" t="s">
        <v>218</v>
      </c>
      <c r="E54" s="957"/>
      <c r="F54" s="957"/>
      <c r="G54" s="957"/>
      <c r="H54" s="1578"/>
      <c r="I54" s="1001"/>
      <c r="J54" s="954"/>
      <c r="K54" s="945"/>
      <c r="L54" s="948"/>
      <c r="M54" s="951"/>
      <c r="N54" s="954"/>
      <c r="O54" s="1005" t="s">
        <v>597</v>
      </c>
      <c r="P54" s="947" t="s">
        <v>268</v>
      </c>
      <c r="Q54" s="950" t="s">
        <v>516</v>
      </c>
      <c r="R54" s="953" t="s">
        <v>525</v>
      </c>
      <c r="S54" s="957">
        <v>1</v>
      </c>
      <c r="T54" s="947" t="s">
        <v>210</v>
      </c>
      <c r="U54" s="1000" t="s">
        <v>519</v>
      </c>
      <c r="V54" s="953" t="s">
        <v>518</v>
      </c>
      <c r="W54" s="957">
        <v>1</v>
      </c>
      <c r="X54" s="947" t="s">
        <v>210</v>
      </c>
      <c r="Y54" s="950" t="s">
        <v>521</v>
      </c>
      <c r="Z54" s="953" t="s">
        <v>520</v>
      </c>
      <c r="AA54" s="10">
        <v>1</v>
      </c>
      <c r="AB54" s="744" t="s">
        <v>455</v>
      </c>
      <c r="AC54" s="735"/>
      <c r="AD54" s="735"/>
      <c r="AE54" s="735"/>
      <c r="AG54" s="1342">
        <v>221</v>
      </c>
      <c r="AH54" s="1343"/>
      <c r="AI54" s="1343"/>
      <c r="AJ54" s="1344"/>
      <c r="AK54" s="1068"/>
      <c r="AL54" s="1046"/>
      <c r="AP54" s="53"/>
      <c r="AQ54" s="53"/>
      <c r="AR54" s="53"/>
      <c r="AS54" s="53"/>
      <c r="AT54" s="53"/>
      <c r="AU54" s="53"/>
      <c r="DK54" s="53"/>
      <c r="DL54" s="53"/>
    </row>
    <row r="55" spans="1:116" s="93" customFormat="1" ht="15.75">
      <c r="A55" s="1020"/>
      <c r="B55" s="1006"/>
      <c r="C55" s="958"/>
      <c r="D55" s="958"/>
      <c r="E55" s="958"/>
      <c r="F55" s="958"/>
      <c r="G55" s="958"/>
      <c r="H55" s="1579"/>
      <c r="I55" s="1001"/>
      <c r="J55" s="954"/>
      <c r="K55" s="945"/>
      <c r="L55" s="948"/>
      <c r="M55" s="951"/>
      <c r="N55" s="954"/>
      <c r="O55" s="1286"/>
      <c r="P55" s="948"/>
      <c r="Q55" s="951"/>
      <c r="R55" s="954"/>
      <c r="S55" s="958"/>
      <c r="T55" s="948"/>
      <c r="U55" s="1001"/>
      <c r="V55" s="954"/>
      <c r="W55" s="958"/>
      <c r="X55" s="948"/>
      <c r="Y55" s="951"/>
      <c r="Z55" s="954"/>
      <c r="AA55" s="266">
        <v>2</v>
      </c>
      <c r="AB55" s="744" t="s">
        <v>304</v>
      </c>
      <c r="AC55" s="735"/>
      <c r="AD55" s="735"/>
      <c r="AE55" s="735"/>
      <c r="AF55" s="738"/>
      <c r="AG55" s="1342">
        <v>222</v>
      </c>
      <c r="AH55" s="1343"/>
      <c r="AI55" s="1343"/>
      <c r="AJ55" s="1344"/>
      <c r="AK55" s="1068"/>
      <c r="AL55" s="1046"/>
      <c r="AP55" s="53"/>
      <c r="AQ55" s="53"/>
      <c r="AR55" s="53"/>
      <c r="AS55" s="53"/>
      <c r="AT55" s="53"/>
      <c r="AU55" s="53"/>
      <c r="DK55" s="53"/>
      <c r="DL55" s="53"/>
    </row>
    <row r="56" spans="1:116" s="93" customFormat="1" ht="15.75">
      <c r="A56" s="1020"/>
      <c r="B56" s="1006"/>
      <c r="C56" s="958"/>
      <c r="D56" s="958"/>
      <c r="E56" s="958"/>
      <c r="F56" s="958"/>
      <c r="G56" s="958"/>
      <c r="H56" s="1579"/>
      <c r="I56" s="1001"/>
      <c r="J56" s="954"/>
      <c r="K56" s="945"/>
      <c r="L56" s="948"/>
      <c r="M56" s="951"/>
      <c r="N56" s="954"/>
      <c r="O56" s="1286"/>
      <c r="P56" s="948"/>
      <c r="Q56" s="951"/>
      <c r="R56" s="954"/>
      <c r="S56" s="958"/>
      <c r="T56" s="948"/>
      <c r="U56" s="1001"/>
      <c r="V56" s="954"/>
      <c r="W56" s="958"/>
      <c r="X56" s="948"/>
      <c r="Y56" s="951"/>
      <c r="Z56" s="954"/>
      <c r="AA56" s="266">
        <v>3</v>
      </c>
      <c r="AB56" s="744" t="s">
        <v>456</v>
      </c>
      <c r="AC56" s="735"/>
      <c r="AD56" s="735"/>
      <c r="AE56" s="735"/>
      <c r="AF56" s="735"/>
      <c r="AG56" s="1342">
        <v>223</v>
      </c>
      <c r="AH56" s="1343"/>
      <c r="AI56" s="1343"/>
      <c r="AJ56" s="1344"/>
      <c r="AK56" s="1068"/>
      <c r="AL56" s="1046"/>
      <c r="AP56" s="53"/>
      <c r="AQ56" s="53"/>
      <c r="AR56" s="53"/>
      <c r="AS56" s="53"/>
      <c r="AT56" s="53"/>
      <c r="AU56" s="53"/>
      <c r="DK56" s="53"/>
      <c r="DL56" s="53"/>
    </row>
    <row r="57" spans="1:116" s="93" customFormat="1" ht="15.75">
      <c r="A57" s="1020"/>
      <c r="B57" s="1006"/>
      <c r="C57" s="958"/>
      <c r="D57" s="958"/>
      <c r="E57" s="958"/>
      <c r="F57" s="958"/>
      <c r="G57" s="958"/>
      <c r="H57" s="1579"/>
      <c r="I57" s="1001"/>
      <c r="J57" s="954"/>
      <c r="K57" s="945"/>
      <c r="L57" s="948"/>
      <c r="M57" s="951"/>
      <c r="N57" s="954"/>
      <c r="O57" s="1286"/>
      <c r="P57" s="948"/>
      <c r="Q57" s="951"/>
      <c r="R57" s="954"/>
      <c r="S57" s="958"/>
      <c r="T57" s="948"/>
      <c r="U57" s="1001"/>
      <c r="V57" s="954"/>
      <c r="W57" s="958"/>
      <c r="X57" s="948"/>
      <c r="Y57" s="951"/>
      <c r="Z57" s="954"/>
      <c r="AA57" s="10">
        <v>4</v>
      </c>
      <c r="AB57" s="744" t="s">
        <v>306</v>
      </c>
      <c r="AC57" s="735"/>
      <c r="AD57" s="735"/>
      <c r="AE57" s="735"/>
      <c r="AF57" s="555"/>
      <c r="AG57" s="1342">
        <v>224</v>
      </c>
      <c r="AH57" s="1343"/>
      <c r="AI57" s="1343"/>
      <c r="AJ57" s="1344"/>
      <c r="AK57" s="1068"/>
      <c r="AL57" s="1046"/>
      <c r="AP57" s="53"/>
      <c r="AQ57" s="53"/>
      <c r="AR57" s="53"/>
      <c r="AS57" s="53"/>
      <c r="AT57" s="53"/>
      <c r="AU57" s="53"/>
      <c r="DK57" s="53"/>
      <c r="DL57" s="53"/>
    </row>
    <row r="58" spans="1:116" s="93" customFormat="1" ht="15.75">
      <c r="A58" s="1020"/>
      <c r="B58" s="1006"/>
      <c r="C58" s="958"/>
      <c r="D58" s="958"/>
      <c r="E58" s="958"/>
      <c r="F58" s="958"/>
      <c r="G58" s="958"/>
      <c r="H58" s="1579"/>
      <c r="I58" s="1001"/>
      <c r="J58" s="954"/>
      <c r="K58" s="945"/>
      <c r="L58" s="948"/>
      <c r="M58" s="951"/>
      <c r="N58" s="954"/>
      <c r="O58" s="1286"/>
      <c r="P58" s="948"/>
      <c r="Q58" s="951"/>
      <c r="R58" s="954"/>
      <c r="S58" s="958"/>
      <c r="T58" s="948"/>
      <c r="U58" s="1001"/>
      <c r="V58" s="954"/>
      <c r="W58" s="958"/>
      <c r="X58" s="948"/>
      <c r="Y58" s="951"/>
      <c r="Z58" s="954"/>
      <c r="AA58" s="10">
        <v>5</v>
      </c>
      <c r="AB58" s="744" t="s">
        <v>457</v>
      </c>
      <c r="AC58" s="735"/>
      <c r="AD58" s="735"/>
      <c r="AE58" s="735"/>
      <c r="AF58" s="555"/>
      <c r="AG58" s="1342">
        <v>225</v>
      </c>
      <c r="AH58" s="1343"/>
      <c r="AI58" s="1343"/>
      <c r="AJ58" s="1344"/>
      <c r="AK58" s="1068"/>
      <c r="AL58" s="1046"/>
      <c r="AP58" s="53"/>
      <c r="AQ58" s="53"/>
      <c r="AR58" s="53"/>
      <c r="AS58" s="53"/>
      <c r="AT58" s="53"/>
      <c r="AU58" s="53"/>
      <c r="DK58" s="53"/>
      <c r="DL58" s="53"/>
    </row>
    <row r="59" spans="1:116" s="93" customFormat="1" ht="15.75">
      <c r="A59" s="1020"/>
      <c r="B59" s="1006"/>
      <c r="C59" s="958"/>
      <c r="D59" s="958"/>
      <c r="E59" s="958"/>
      <c r="F59" s="958"/>
      <c r="G59" s="958"/>
      <c r="H59" s="1579"/>
      <c r="I59" s="1001"/>
      <c r="J59" s="954"/>
      <c r="K59" s="945"/>
      <c r="L59" s="948"/>
      <c r="M59" s="951"/>
      <c r="N59" s="954"/>
      <c r="O59" s="1006"/>
      <c r="P59" s="948"/>
      <c r="Q59" s="951"/>
      <c r="R59" s="954"/>
      <c r="S59" s="958"/>
      <c r="T59" s="948"/>
      <c r="U59" s="1001"/>
      <c r="V59" s="954"/>
      <c r="W59" s="958"/>
      <c r="X59" s="948"/>
      <c r="Y59" s="951"/>
      <c r="Z59" s="954"/>
      <c r="AA59" s="266">
        <v>6</v>
      </c>
      <c r="AB59" s="744" t="s">
        <v>458</v>
      </c>
      <c r="AC59" s="735"/>
      <c r="AD59" s="735"/>
      <c r="AE59" s="735"/>
      <c r="AF59" s="773"/>
      <c r="AG59" s="1342">
        <v>226</v>
      </c>
      <c r="AH59" s="1343"/>
      <c r="AI59" s="1343"/>
      <c r="AJ59" s="1344"/>
      <c r="AK59" s="1068"/>
      <c r="AL59" s="1046"/>
      <c r="AP59" s="53"/>
      <c r="AQ59" s="53"/>
      <c r="AR59" s="53"/>
      <c r="AS59" s="53"/>
      <c r="AT59" s="53"/>
      <c r="AU59" s="53"/>
      <c r="DK59" s="53"/>
      <c r="DL59" s="53"/>
    </row>
    <row r="60" spans="1:116" s="93" customFormat="1" ht="15.75">
      <c r="A60" s="1020"/>
      <c r="B60" s="1006"/>
      <c r="C60" s="958"/>
      <c r="D60" s="958"/>
      <c r="E60" s="958"/>
      <c r="F60" s="958"/>
      <c r="G60" s="958"/>
      <c r="H60" s="1579"/>
      <c r="I60" s="1001"/>
      <c r="J60" s="954"/>
      <c r="K60" s="945"/>
      <c r="L60" s="948"/>
      <c r="M60" s="951"/>
      <c r="N60" s="954"/>
      <c r="O60" s="1006"/>
      <c r="P60" s="948"/>
      <c r="Q60" s="951"/>
      <c r="R60" s="954"/>
      <c r="S60" s="958"/>
      <c r="T60" s="948"/>
      <c r="U60" s="1001"/>
      <c r="V60" s="954"/>
      <c r="W60" s="958"/>
      <c r="X60" s="948"/>
      <c r="Y60" s="951"/>
      <c r="Z60" s="954"/>
      <c r="AA60" s="266">
        <v>7</v>
      </c>
      <c r="AB60" s="744" t="s">
        <v>459</v>
      </c>
      <c r="AC60" s="735"/>
      <c r="AD60" s="735"/>
      <c r="AE60" s="735"/>
      <c r="AF60" s="738"/>
      <c r="AG60" s="1342">
        <v>227</v>
      </c>
      <c r="AH60" s="1343"/>
      <c r="AI60" s="1343"/>
      <c r="AJ60" s="1344"/>
      <c r="AK60" s="1068"/>
      <c r="AL60" s="1046"/>
      <c r="DK60" s="53"/>
      <c r="DL60" s="53"/>
    </row>
    <row r="61" spans="1:116" s="93" customFormat="1" ht="15.75">
      <c r="A61" s="1020"/>
      <c r="B61" s="1006"/>
      <c r="C61" s="958"/>
      <c r="D61" s="958"/>
      <c r="E61" s="958"/>
      <c r="F61" s="958"/>
      <c r="G61" s="958"/>
      <c r="H61" s="1579"/>
      <c r="I61" s="1001"/>
      <c r="J61" s="954"/>
      <c r="K61" s="945"/>
      <c r="L61" s="948"/>
      <c r="M61" s="951"/>
      <c r="N61" s="954"/>
      <c r="O61" s="1006"/>
      <c r="P61" s="948"/>
      <c r="Q61" s="951"/>
      <c r="R61" s="954"/>
      <c r="S61" s="958"/>
      <c r="T61" s="948"/>
      <c r="U61" s="1001"/>
      <c r="V61" s="954"/>
      <c r="W61" s="958"/>
      <c r="X61" s="948"/>
      <c r="Y61" s="951"/>
      <c r="Z61" s="954"/>
      <c r="AA61" s="266">
        <v>8</v>
      </c>
      <c r="AB61" s="744" t="s">
        <v>305</v>
      </c>
      <c r="AC61" s="735"/>
      <c r="AD61" s="735"/>
      <c r="AE61" s="735"/>
      <c r="AF61" s="738"/>
      <c r="AG61" s="1342">
        <v>228</v>
      </c>
      <c r="AH61" s="1343"/>
      <c r="AI61" s="1343"/>
      <c r="AJ61" s="1344"/>
      <c r="AK61" s="1068"/>
      <c r="AL61" s="1046"/>
      <c r="DK61" s="53"/>
      <c r="DL61" s="53"/>
    </row>
    <row r="62" spans="1:116" s="93" customFormat="1" ht="15.75">
      <c r="A62" s="1020"/>
      <c r="B62" s="1006"/>
      <c r="C62" s="958"/>
      <c r="D62" s="958"/>
      <c r="E62" s="958"/>
      <c r="F62" s="958"/>
      <c r="G62" s="958"/>
      <c r="H62" s="1579"/>
      <c r="I62" s="1001"/>
      <c r="J62" s="954"/>
      <c r="K62" s="945"/>
      <c r="L62" s="948"/>
      <c r="M62" s="951"/>
      <c r="N62" s="954"/>
      <c r="O62" s="1006"/>
      <c r="P62" s="948"/>
      <c r="Q62" s="951"/>
      <c r="R62" s="954"/>
      <c r="S62" s="958"/>
      <c r="T62" s="948"/>
      <c r="U62" s="1001"/>
      <c r="V62" s="954"/>
      <c r="W62" s="958"/>
      <c r="X62" s="948"/>
      <c r="Y62" s="951"/>
      <c r="Z62" s="954"/>
      <c r="AA62" s="266">
        <v>9</v>
      </c>
      <c r="AB62" s="744" t="s">
        <v>268</v>
      </c>
      <c r="AC62" s="735"/>
      <c r="AD62" s="735"/>
      <c r="AE62" s="735"/>
      <c r="AF62" s="738"/>
      <c r="AG62" s="1342">
        <v>229</v>
      </c>
      <c r="AH62" s="1343"/>
      <c r="AI62" s="1343"/>
      <c r="AJ62" s="1344"/>
      <c r="AK62" s="1068"/>
      <c r="AL62" s="1046"/>
      <c r="DK62" s="53"/>
      <c r="DL62" s="53"/>
    </row>
    <row r="63" spans="1:116" s="93" customFormat="1" ht="16.5" thickBot="1">
      <c r="A63" s="1020"/>
      <c r="B63" s="1006"/>
      <c r="C63" s="958"/>
      <c r="D63" s="958"/>
      <c r="E63" s="958"/>
      <c r="F63" s="958"/>
      <c r="G63" s="958"/>
      <c r="H63" s="1579"/>
      <c r="I63" s="1001"/>
      <c r="J63" s="954"/>
      <c r="K63" s="945"/>
      <c r="L63" s="948"/>
      <c r="M63" s="951"/>
      <c r="N63" s="954"/>
      <c r="O63" s="1006"/>
      <c r="P63" s="948"/>
      <c r="Q63" s="951"/>
      <c r="R63" s="954"/>
      <c r="S63" s="958"/>
      <c r="T63" s="948"/>
      <c r="U63" s="1001"/>
      <c r="V63" s="954"/>
      <c r="W63" s="958"/>
      <c r="X63" s="948"/>
      <c r="Y63" s="951"/>
      <c r="Z63" s="954"/>
      <c r="AA63" s="735">
        <v>10</v>
      </c>
      <c r="AB63" s="744" t="s">
        <v>453</v>
      </c>
      <c r="AC63" s="735"/>
      <c r="AD63" s="735"/>
      <c r="AE63" s="735"/>
      <c r="AF63" s="735"/>
      <c r="AG63" s="1428">
        <v>213</v>
      </c>
      <c r="AH63" s="1429"/>
      <c r="AI63" s="1429"/>
      <c r="AJ63" s="1430"/>
      <c r="AK63" s="1068"/>
      <c r="AL63" s="1046"/>
      <c r="DK63" s="53"/>
      <c r="DL63" s="53"/>
    </row>
    <row r="64" spans="1:116" s="93" customFormat="1" ht="15.75">
      <c r="A64" s="1020"/>
      <c r="B64" s="1006"/>
      <c r="C64" s="958"/>
      <c r="D64" s="958"/>
      <c r="E64" s="958"/>
      <c r="F64" s="958"/>
      <c r="G64" s="958"/>
      <c r="H64" s="1579"/>
      <c r="I64" s="1001"/>
      <c r="J64" s="954"/>
      <c r="K64" s="945"/>
      <c r="L64" s="948"/>
      <c r="M64" s="951"/>
      <c r="N64" s="954"/>
      <c r="O64" s="1006"/>
      <c r="P64" s="948"/>
      <c r="Q64" s="951"/>
      <c r="R64" s="954"/>
      <c r="S64" s="958"/>
      <c r="T64" s="948"/>
      <c r="U64" s="1001"/>
      <c r="V64" s="954"/>
      <c r="W64" s="958"/>
      <c r="X64" s="948"/>
      <c r="Y64" s="951"/>
      <c r="Z64" s="954"/>
      <c r="AA64" s="957">
        <v>11</v>
      </c>
      <c r="AB64" s="1003" t="s">
        <v>454</v>
      </c>
      <c r="AC64" s="950" t="s">
        <v>515</v>
      </c>
      <c r="AD64" s="953" t="s">
        <v>517</v>
      </c>
      <c r="AE64" s="520">
        <v>1</v>
      </c>
      <c r="AF64" s="785" t="s">
        <v>23</v>
      </c>
      <c r="AG64" s="1568">
        <v>101</v>
      </c>
      <c r="AH64" s="1569"/>
      <c r="AI64" s="1569"/>
      <c r="AJ64" s="1570"/>
      <c r="AK64" s="1068"/>
      <c r="AL64" s="1046"/>
      <c r="DK64" s="53"/>
      <c r="DL64" s="53"/>
    </row>
    <row r="65" spans="1:116" s="93" customFormat="1" ht="25.5">
      <c r="A65" s="1020"/>
      <c r="B65" s="1006"/>
      <c r="C65" s="958"/>
      <c r="D65" s="958"/>
      <c r="E65" s="958"/>
      <c r="F65" s="958"/>
      <c r="G65" s="958"/>
      <c r="H65" s="1579"/>
      <c r="I65" s="1001"/>
      <c r="J65" s="954"/>
      <c r="K65" s="945"/>
      <c r="L65" s="948"/>
      <c r="M65" s="951"/>
      <c r="N65" s="954"/>
      <c r="O65" s="1006"/>
      <c r="P65" s="948"/>
      <c r="Q65" s="951"/>
      <c r="R65" s="954"/>
      <c r="S65" s="958"/>
      <c r="T65" s="948"/>
      <c r="U65" s="1001"/>
      <c r="V65" s="954"/>
      <c r="W65" s="958"/>
      <c r="X65" s="948"/>
      <c r="Y65" s="951"/>
      <c r="Z65" s="954"/>
      <c r="AA65" s="958"/>
      <c r="AB65" s="1016"/>
      <c r="AC65" s="951"/>
      <c r="AD65" s="954"/>
      <c r="AE65" s="520">
        <v>2</v>
      </c>
      <c r="AF65" s="785" t="s">
        <v>24</v>
      </c>
      <c r="AG65" s="1571">
        <v>102</v>
      </c>
      <c r="AH65" s="1572"/>
      <c r="AI65" s="1572"/>
      <c r="AJ65" s="1573"/>
      <c r="AK65" s="1068"/>
      <c r="AL65" s="1046"/>
      <c r="DK65" s="53"/>
      <c r="DL65" s="53"/>
    </row>
    <row r="66" spans="1:116" s="93" customFormat="1" ht="25.5">
      <c r="A66" s="1020"/>
      <c r="B66" s="1006"/>
      <c r="C66" s="958"/>
      <c r="D66" s="958"/>
      <c r="E66" s="958"/>
      <c r="F66" s="958"/>
      <c r="G66" s="958"/>
      <c r="H66" s="1579"/>
      <c r="I66" s="1001"/>
      <c r="J66" s="954"/>
      <c r="K66" s="945"/>
      <c r="L66" s="948"/>
      <c r="M66" s="951"/>
      <c r="N66" s="954"/>
      <c r="O66" s="1006"/>
      <c r="P66" s="948"/>
      <c r="Q66" s="951"/>
      <c r="R66" s="954"/>
      <c r="S66" s="958"/>
      <c r="T66" s="948"/>
      <c r="U66" s="1001"/>
      <c r="V66" s="954"/>
      <c r="W66" s="958"/>
      <c r="X66" s="948"/>
      <c r="Y66" s="951"/>
      <c r="Z66" s="954"/>
      <c r="AA66" s="958"/>
      <c r="AB66" s="1016"/>
      <c r="AC66" s="951"/>
      <c r="AD66" s="954"/>
      <c r="AE66" s="520">
        <v>3</v>
      </c>
      <c r="AF66" s="785" t="s">
        <v>25</v>
      </c>
      <c r="AG66" s="1571">
        <v>103</v>
      </c>
      <c r="AH66" s="1572"/>
      <c r="AI66" s="1572"/>
      <c r="AJ66" s="1573"/>
      <c r="AK66" s="1068"/>
      <c r="AL66" s="1046"/>
      <c r="DK66" s="53"/>
      <c r="DL66" s="53"/>
    </row>
    <row r="67" spans="1:116" s="93" customFormat="1" ht="25.5" customHeight="1">
      <c r="A67" s="1020"/>
      <c r="B67" s="1006"/>
      <c r="C67" s="958"/>
      <c r="D67" s="958"/>
      <c r="E67" s="958"/>
      <c r="F67" s="958"/>
      <c r="G67" s="958"/>
      <c r="H67" s="1579"/>
      <c r="I67" s="1001"/>
      <c r="J67" s="954"/>
      <c r="K67" s="945"/>
      <c r="L67" s="948"/>
      <c r="M67" s="951"/>
      <c r="N67" s="954"/>
      <c r="O67" s="1006"/>
      <c r="P67" s="948"/>
      <c r="Q67" s="951"/>
      <c r="R67" s="954"/>
      <c r="S67" s="958"/>
      <c r="T67" s="948"/>
      <c r="U67" s="1001"/>
      <c r="V67" s="954"/>
      <c r="W67" s="958"/>
      <c r="X67" s="948"/>
      <c r="Y67" s="951"/>
      <c r="Z67" s="954"/>
      <c r="AA67" s="958"/>
      <c r="AB67" s="1016"/>
      <c r="AC67" s="951"/>
      <c r="AD67" s="954"/>
      <c r="AE67" s="520">
        <v>4</v>
      </c>
      <c r="AF67" s="785" t="s">
        <v>28</v>
      </c>
      <c r="AG67" s="1571">
        <v>104</v>
      </c>
      <c r="AH67" s="1572"/>
      <c r="AI67" s="1572"/>
      <c r="AJ67" s="1573"/>
      <c r="AK67" s="1068"/>
      <c r="AL67" s="1046"/>
      <c r="DK67" s="53"/>
      <c r="DL67" s="53"/>
    </row>
    <row r="68" spans="1:116" s="93" customFormat="1" ht="16.5" thickBot="1">
      <c r="A68" s="1020"/>
      <c r="B68" s="1006"/>
      <c r="C68" s="958"/>
      <c r="D68" s="958"/>
      <c r="E68" s="958"/>
      <c r="F68" s="958"/>
      <c r="G68" s="958"/>
      <c r="H68" s="1579"/>
      <c r="I68" s="1001"/>
      <c r="J68" s="954"/>
      <c r="K68" s="945"/>
      <c r="L68" s="948"/>
      <c r="M68" s="951"/>
      <c r="N68" s="954"/>
      <c r="O68" s="1006"/>
      <c r="P68" s="948"/>
      <c r="Q68" s="951"/>
      <c r="R68" s="954"/>
      <c r="S68" s="958"/>
      <c r="T68" s="948"/>
      <c r="U68" s="1001"/>
      <c r="V68" s="954"/>
      <c r="W68" s="958"/>
      <c r="X68" s="948"/>
      <c r="Y68" s="951"/>
      <c r="Z68" s="954"/>
      <c r="AA68" s="958"/>
      <c r="AB68" s="1016"/>
      <c r="AC68" s="951"/>
      <c r="AD68" s="954"/>
      <c r="AE68" s="596">
        <v>5</v>
      </c>
      <c r="AF68" s="597" t="s">
        <v>26</v>
      </c>
      <c r="AG68" s="1574">
        <v>105</v>
      </c>
      <c r="AH68" s="1575"/>
      <c r="AI68" s="1575"/>
      <c r="AJ68" s="1576"/>
      <c r="AK68" s="1068"/>
      <c r="AL68" s="1046"/>
      <c r="DK68" s="53"/>
      <c r="DL68" s="53"/>
    </row>
    <row r="69" spans="1:116" s="93" customFormat="1" ht="16.5" thickBot="1">
      <c r="A69" s="1020"/>
      <c r="B69" s="1006"/>
      <c r="C69" s="958"/>
      <c r="D69" s="958"/>
      <c r="E69" s="958"/>
      <c r="F69" s="958"/>
      <c r="G69" s="958"/>
      <c r="H69" s="1579"/>
      <c r="I69" s="1001"/>
      <c r="J69" s="954"/>
      <c r="K69" s="945"/>
      <c r="L69" s="948"/>
      <c r="M69" s="951"/>
      <c r="N69" s="954"/>
      <c r="O69" s="1006"/>
      <c r="P69" s="948"/>
      <c r="Q69" s="951"/>
      <c r="R69" s="954"/>
      <c r="S69" s="958"/>
      <c r="T69" s="948"/>
      <c r="U69" s="1001"/>
      <c r="V69" s="954"/>
      <c r="W69" s="959"/>
      <c r="X69" s="949"/>
      <c r="Y69" s="952"/>
      <c r="Z69" s="955"/>
      <c r="AA69" s="959"/>
      <c r="AB69" s="1004"/>
      <c r="AC69" s="952"/>
      <c r="AD69" s="955"/>
      <c r="AE69" s="520">
        <v>6</v>
      </c>
      <c r="AF69" s="738" t="s">
        <v>27</v>
      </c>
      <c r="AG69" s="1345">
        <v>991</v>
      </c>
      <c r="AH69" s="1346"/>
      <c r="AI69" s="1346"/>
      <c r="AJ69" s="1347"/>
      <c r="AK69" s="1068"/>
      <c r="AL69" s="1046"/>
      <c r="DK69" s="53"/>
      <c r="DL69" s="53"/>
    </row>
    <row r="70" spans="1:116" s="93" customFormat="1" ht="18.75" customHeight="1">
      <c r="A70" s="1020"/>
      <c r="B70" s="1006"/>
      <c r="C70" s="958"/>
      <c r="D70" s="958"/>
      <c r="E70" s="958"/>
      <c r="F70" s="958"/>
      <c r="G70" s="958"/>
      <c r="H70" s="1579"/>
      <c r="I70" s="1001"/>
      <c r="J70" s="954"/>
      <c r="K70" s="945"/>
      <c r="L70" s="948"/>
      <c r="M70" s="951"/>
      <c r="N70" s="954"/>
      <c r="O70" s="1006"/>
      <c r="P70" s="948"/>
      <c r="Q70" s="951"/>
      <c r="R70" s="954"/>
      <c r="S70" s="959"/>
      <c r="T70" s="949"/>
      <c r="U70" s="1002"/>
      <c r="V70" s="955"/>
      <c r="W70" s="735">
        <v>2</v>
      </c>
      <c r="X70" s="744" t="s">
        <v>211</v>
      </c>
      <c r="Y70" s="735"/>
      <c r="Z70" s="735"/>
      <c r="AA70" s="735"/>
      <c r="AB70" s="735"/>
      <c r="AC70" s="735"/>
      <c r="AD70" s="735"/>
      <c r="AE70" s="735"/>
      <c r="AF70" s="735"/>
      <c r="AG70" s="1339">
        <v>231</v>
      </c>
      <c r="AH70" s="1340"/>
      <c r="AI70" s="1340"/>
      <c r="AJ70" s="1341"/>
      <c r="AK70" s="1068"/>
      <c r="AL70" s="1046"/>
      <c r="DK70" s="53"/>
      <c r="DL70" s="53"/>
    </row>
    <row r="71" spans="1:116" s="93" customFormat="1" ht="18.75" customHeight="1" thickBot="1">
      <c r="A71" s="1020"/>
      <c r="B71" s="1006"/>
      <c r="C71" s="958"/>
      <c r="D71" s="958"/>
      <c r="E71" s="958"/>
      <c r="F71" s="958"/>
      <c r="G71" s="958"/>
      <c r="H71" s="1579"/>
      <c r="I71" s="1001"/>
      <c r="J71" s="954"/>
      <c r="K71" s="946"/>
      <c r="L71" s="949"/>
      <c r="M71" s="952"/>
      <c r="N71" s="955"/>
      <c r="O71" s="1007"/>
      <c r="P71" s="949"/>
      <c r="Q71" s="952"/>
      <c r="R71" s="955"/>
      <c r="S71" s="735">
        <v>2</v>
      </c>
      <c r="T71" s="737" t="s">
        <v>211</v>
      </c>
      <c r="U71" s="735"/>
      <c r="V71" s="735"/>
      <c r="W71" s="735"/>
      <c r="X71" s="735"/>
      <c r="Y71" s="735"/>
      <c r="Z71" s="735"/>
      <c r="AA71" s="735"/>
      <c r="AB71" s="735"/>
      <c r="AC71" s="735"/>
      <c r="AD71" s="735"/>
      <c r="AE71" s="735"/>
      <c r="AF71" s="735"/>
      <c r="AG71" s="1428">
        <v>232</v>
      </c>
      <c r="AH71" s="1429"/>
      <c r="AI71" s="1429"/>
      <c r="AJ71" s="1430"/>
      <c r="AK71" s="1051"/>
      <c r="AL71" s="1048"/>
      <c r="DK71" s="53"/>
      <c r="DL71" s="53"/>
    </row>
    <row r="72" spans="1:116" s="93" customFormat="1" ht="18.75" customHeight="1" thickBot="1">
      <c r="A72" s="1021"/>
      <c r="B72" s="1022"/>
      <c r="C72" s="1260"/>
      <c r="D72" s="1260"/>
      <c r="E72" s="1260"/>
      <c r="F72" s="1260"/>
      <c r="G72" s="1260"/>
      <c r="H72" s="1580"/>
      <c r="I72" s="1261"/>
      <c r="J72" s="1227"/>
      <c r="K72" s="757" t="s">
        <v>713</v>
      </c>
      <c r="L72" s="768" t="s">
        <v>212</v>
      </c>
      <c r="M72" s="769"/>
      <c r="N72" s="765"/>
      <c r="O72" s="748"/>
      <c r="P72" s="748"/>
      <c r="Q72" s="769"/>
      <c r="R72" s="765"/>
      <c r="S72" s="768"/>
      <c r="T72" s="288"/>
      <c r="U72" s="768"/>
      <c r="V72" s="768"/>
      <c r="W72" s="768"/>
      <c r="X72" s="768"/>
      <c r="Y72" s="768"/>
      <c r="Z72" s="768"/>
      <c r="AA72" s="768"/>
      <c r="AB72" s="768"/>
      <c r="AC72" s="768"/>
      <c r="AD72" s="768"/>
      <c r="AE72" s="768"/>
      <c r="AF72" s="768"/>
      <c r="AG72" s="1051"/>
      <c r="AH72" s="1047"/>
      <c r="AI72" s="1047"/>
      <c r="AJ72" s="1566" t="s">
        <v>212</v>
      </c>
      <c r="AK72" s="1567"/>
      <c r="AL72" s="234">
        <v>-1</v>
      </c>
      <c r="DK72" s="53"/>
      <c r="DL72" s="53"/>
    </row>
    <row r="73" spans="1:116" s="93" customFormat="1" ht="14.25" customHeight="1" thickBo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122"/>
      <c r="AK73" s="122"/>
      <c r="DK73" s="53"/>
      <c r="DL73" s="53"/>
    </row>
    <row r="74" spans="1:116" s="93" customFormat="1" ht="12.75" customHeight="1">
      <c r="A74" s="53" t="s">
        <v>303</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972" t="s">
        <v>302</v>
      </c>
      <c r="AH74" s="973"/>
      <c r="AI74" s="973"/>
      <c r="AJ74" s="973"/>
      <c r="AK74" s="973"/>
      <c r="AL74" s="974"/>
      <c r="DK74" s="53"/>
      <c r="DL74" s="53"/>
    </row>
    <row r="75" spans="1:116" s="93" customFormat="1" ht="12.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975" t="s">
        <v>710</v>
      </c>
      <c r="AH75" s="976"/>
      <c r="AI75" s="976"/>
      <c r="AJ75" s="976"/>
      <c r="AK75" s="976"/>
      <c r="AL75" s="977"/>
      <c r="DK75" s="53"/>
      <c r="DL75" s="53"/>
    </row>
    <row r="76" spans="1:116" s="93" customFormat="1" ht="12.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978" t="s">
        <v>599</v>
      </c>
      <c r="AH76" s="979"/>
      <c r="AI76" s="979"/>
      <c r="AJ76" s="980"/>
      <c r="AK76" s="328" t="s">
        <v>713</v>
      </c>
      <c r="AL76" s="329" t="s">
        <v>492</v>
      </c>
      <c r="DK76" s="53"/>
      <c r="DL76" s="53"/>
    </row>
    <row r="77" spans="1:116" s="93" customFormat="1" ht="12.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981" t="s">
        <v>408</v>
      </c>
      <c r="AH77" s="982"/>
      <c r="AI77" s="982"/>
      <c r="AJ77" s="983"/>
      <c r="AK77" s="1036" t="s">
        <v>212</v>
      </c>
      <c r="AL77" s="1279" t="s">
        <v>409</v>
      </c>
      <c r="DK77" s="53"/>
      <c r="DL77" s="53"/>
    </row>
    <row r="78" spans="1:116" s="93" customFormat="1" ht="12.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1280" t="s">
        <v>815</v>
      </c>
      <c r="AH78" s="1281"/>
      <c r="AI78" s="1281"/>
      <c r="AJ78" s="1296"/>
      <c r="AK78" s="1036"/>
      <c r="AL78" s="1279"/>
      <c r="DK78" s="53"/>
      <c r="DL78" s="53"/>
    </row>
    <row r="79" spans="1:116" s="93" customFormat="1" ht="12.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1282" t="s">
        <v>816</v>
      </c>
      <c r="AH79" s="906"/>
      <c r="AI79" s="906"/>
      <c r="AJ79" s="1288"/>
      <c r="AK79" s="1036"/>
      <c r="AL79" s="1279"/>
      <c r="DK79" s="53"/>
      <c r="DL79" s="53"/>
    </row>
    <row r="80" spans="1:116" s="93" customFormat="1" ht="12.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978">
        <v>1</v>
      </c>
      <c r="AH80" s="980"/>
      <c r="AI80" s="330">
        <v>2</v>
      </c>
      <c r="AJ80" s="736" t="s">
        <v>713</v>
      </c>
      <c r="AK80" s="1036"/>
      <c r="AL80" s="1279"/>
      <c r="DK80" s="53"/>
      <c r="DL80" s="53"/>
    </row>
    <row r="81" spans="1:116" s="93" customFormat="1" ht="12.7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1231" t="s">
        <v>210</v>
      </c>
      <c r="AH81" s="969"/>
      <c r="AI81" s="1060" t="s">
        <v>211</v>
      </c>
      <c r="AJ81" s="1056" t="s">
        <v>218</v>
      </c>
      <c r="AK81" s="1036"/>
      <c r="AL81" s="1279"/>
      <c r="DK81" s="53"/>
      <c r="DL81" s="53"/>
    </row>
    <row r="82" spans="1:116" s="93" customFormat="1" ht="12.7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1442" t="s">
        <v>817</v>
      </c>
      <c r="AH82" s="1444"/>
      <c r="AI82" s="1060"/>
      <c r="AJ82" s="1056"/>
      <c r="AK82" s="1036"/>
      <c r="AL82" s="1279"/>
      <c r="DK82" s="53"/>
      <c r="DL82" s="53"/>
    </row>
    <row r="83" spans="1:116" s="93" customFormat="1" ht="12.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1445" t="s">
        <v>818</v>
      </c>
      <c r="AH83" s="1056"/>
      <c r="AI83" s="1060"/>
      <c r="AJ83" s="1056"/>
      <c r="AK83" s="1036"/>
      <c r="AL83" s="1279"/>
      <c r="DK83" s="53"/>
      <c r="DL83" s="53"/>
    </row>
    <row r="84" spans="1:116" s="93" customFormat="1" ht="12.7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747">
        <v>1</v>
      </c>
      <c r="AH84" s="330">
        <v>2</v>
      </c>
      <c r="AI84" s="1060"/>
      <c r="AJ84" s="1056"/>
      <c r="AK84" s="1036"/>
      <c r="AL84" s="1279"/>
      <c r="DK84" s="53"/>
      <c r="DL84" s="53"/>
    </row>
    <row r="85" spans="1:116" s="93" customFormat="1" ht="12.75" customHeight="1" thickBo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747" t="s">
        <v>210</v>
      </c>
      <c r="AH85" s="745" t="s">
        <v>211</v>
      </c>
      <c r="AI85" s="1061"/>
      <c r="AJ85" s="1056"/>
      <c r="AK85" s="1036"/>
      <c r="AL85" s="1279"/>
      <c r="DK85" s="53"/>
      <c r="DL85" s="53"/>
    </row>
    <row r="86" spans="1:116" s="93" customFormat="1" ht="12.75" customHeight="1">
      <c r="A86" s="1019" t="s">
        <v>609</v>
      </c>
      <c r="B86" s="1011" t="s">
        <v>200</v>
      </c>
      <c r="C86" s="781" t="s">
        <v>160</v>
      </c>
      <c r="D86" s="433" t="s">
        <v>20</v>
      </c>
      <c r="E86" s="433"/>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852">
        <v>7207</v>
      </c>
      <c r="AH86" s="848">
        <v>1916</v>
      </c>
      <c r="AI86" s="854">
        <v>23430</v>
      </c>
      <c r="AJ86" s="849">
        <v>3</v>
      </c>
      <c r="AK86" s="367"/>
      <c r="AL86" s="368"/>
      <c r="AM86" s="732">
        <f aca="true" t="shared" si="1" ref="AM86:AM114">SUM(AG86:AL86)</f>
        <v>32556</v>
      </c>
      <c r="AQ86" s="365"/>
      <c r="AR86" s="365"/>
      <c r="AS86" s="365"/>
      <c r="AX86" s="365"/>
      <c r="AZ86" s="365"/>
      <c r="DK86" s="53"/>
      <c r="DL86" s="53"/>
    </row>
    <row r="87" spans="1:116" s="93" customFormat="1" ht="13.5" thickBot="1">
      <c r="A87" s="1020"/>
      <c r="B87" s="1006"/>
      <c r="C87" s="957" t="s">
        <v>718</v>
      </c>
      <c r="D87" s="1003" t="s">
        <v>21</v>
      </c>
      <c r="E87" s="1033" t="s">
        <v>310</v>
      </c>
      <c r="F87" s="953" t="s">
        <v>22</v>
      </c>
      <c r="G87" s="251" t="s">
        <v>462</v>
      </c>
      <c r="H87" s="737" t="s">
        <v>720</v>
      </c>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853">
        <v>1150</v>
      </c>
      <c r="AH87" s="850">
        <v>531</v>
      </c>
      <c r="AI87" s="855">
        <v>7246</v>
      </c>
      <c r="AJ87" s="851">
        <v>0</v>
      </c>
      <c r="AK87" s="370"/>
      <c r="AL87" s="371"/>
      <c r="AM87" s="732">
        <f t="shared" si="1"/>
        <v>8927</v>
      </c>
      <c r="AQ87" s="365"/>
      <c r="AS87" s="365"/>
      <c r="AT87" s="365"/>
      <c r="AX87" s="365"/>
      <c r="AZ87" s="365"/>
      <c r="DK87" s="53"/>
      <c r="DL87" s="53"/>
    </row>
    <row r="88" spans="1:116" s="93" customFormat="1" ht="12.75">
      <c r="A88" s="1020"/>
      <c r="B88" s="1006"/>
      <c r="C88" s="958"/>
      <c r="D88" s="1016"/>
      <c r="E88" s="1034"/>
      <c r="F88" s="954"/>
      <c r="G88" s="989" t="s">
        <v>461</v>
      </c>
      <c r="H88" s="990" t="s">
        <v>162</v>
      </c>
      <c r="I88" s="1000" t="s">
        <v>514</v>
      </c>
      <c r="J88" s="953" t="s">
        <v>513</v>
      </c>
      <c r="K88" s="945">
        <v>1</v>
      </c>
      <c r="L88" s="948" t="s">
        <v>210</v>
      </c>
      <c r="M88" s="951" t="s">
        <v>515</v>
      </c>
      <c r="N88" s="953" t="s">
        <v>517</v>
      </c>
      <c r="O88" s="520">
        <v>1</v>
      </c>
      <c r="P88" s="744" t="s">
        <v>23</v>
      </c>
      <c r="Q88" s="317"/>
      <c r="R88" s="318"/>
      <c r="S88" s="520"/>
      <c r="T88" s="744"/>
      <c r="U88" s="307"/>
      <c r="V88" s="307"/>
      <c r="W88" s="286"/>
      <c r="X88" s="744"/>
      <c r="Y88" s="735"/>
      <c r="Z88" s="735"/>
      <c r="AA88" s="744"/>
      <c r="AB88" s="735"/>
      <c r="AC88" s="735"/>
      <c r="AD88" s="735"/>
      <c r="AE88" s="735"/>
      <c r="AF88" s="735"/>
      <c r="AG88" s="784">
        <v>50</v>
      </c>
      <c r="AH88" s="133">
        <v>5</v>
      </c>
      <c r="AI88" s="133">
        <v>32</v>
      </c>
      <c r="AJ88" s="817">
        <v>955</v>
      </c>
      <c r="AK88" s="370"/>
      <c r="AL88" s="371"/>
      <c r="AM88" s="732">
        <f t="shared" si="1"/>
        <v>1042</v>
      </c>
      <c r="AP88" s="53"/>
      <c r="AQ88" s="53"/>
      <c r="AR88" s="53"/>
      <c r="AS88" s="53"/>
      <c r="AT88" s="53"/>
      <c r="AU88" s="53"/>
      <c r="AX88" s="365"/>
      <c r="AZ88" s="365"/>
      <c r="DK88" s="53"/>
      <c r="DL88" s="53"/>
    </row>
    <row r="89" spans="1:116" s="93" customFormat="1" ht="12.75">
      <c r="A89" s="1020"/>
      <c r="B89" s="1006"/>
      <c r="C89" s="958"/>
      <c r="D89" s="1016"/>
      <c r="E89" s="1034"/>
      <c r="F89" s="954"/>
      <c r="G89" s="945"/>
      <c r="H89" s="991"/>
      <c r="I89" s="1001"/>
      <c r="J89" s="954"/>
      <c r="K89" s="945"/>
      <c r="L89" s="948"/>
      <c r="M89" s="951"/>
      <c r="N89" s="954"/>
      <c r="O89" s="520">
        <v>2</v>
      </c>
      <c r="P89" s="744" t="s">
        <v>24</v>
      </c>
      <c r="Q89" s="306"/>
      <c r="R89" s="319"/>
      <c r="S89" s="522"/>
      <c r="T89" s="744"/>
      <c r="U89" s="307"/>
      <c r="V89" s="307"/>
      <c r="W89" s="307"/>
      <c r="X89" s="744"/>
      <c r="Y89" s="735"/>
      <c r="Z89" s="735"/>
      <c r="AA89" s="744"/>
      <c r="AB89" s="735"/>
      <c r="AC89" s="735"/>
      <c r="AD89" s="735"/>
      <c r="AE89" s="735"/>
      <c r="AF89" s="735"/>
      <c r="AG89" s="783">
        <v>1</v>
      </c>
      <c r="AH89" s="201">
        <v>3</v>
      </c>
      <c r="AI89" s="201">
        <v>1</v>
      </c>
      <c r="AJ89" s="819">
        <v>54</v>
      </c>
      <c r="AK89" s="370"/>
      <c r="AL89" s="371"/>
      <c r="AM89" s="732">
        <f t="shared" si="1"/>
        <v>59</v>
      </c>
      <c r="AP89" s="53"/>
      <c r="AQ89" s="53"/>
      <c r="AR89" s="53"/>
      <c r="AS89" s="53"/>
      <c r="AT89" s="53"/>
      <c r="AU89" s="53"/>
      <c r="DK89" s="53"/>
      <c r="DL89" s="53"/>
    </row>
    <row r="90" spans="1:116" s="93" customFormat="1" ht="12.75">
      <c r="A90" s="1020"/>
      <c r="B90" s="1006"/>
      <c r="C90" s="958"/>
      <c r="D90" s="1016"/>
      <c r="E90" s="1034"/>
      <c r="F90" s="954"/>
      <c r="G90" s="945"/>
      <c r="H90" s="991"/>
      <c r="I90" s="1001"/>
      <c r="J90" s="954"/>
      <c r="K90" s="945"/>
      <c r="L90" s="948"/>
      <c r="M90" s="951"/>
      <c r="N90" s="954"/>
      <c r="O90" s="520">
        <v>3</v>
      </c>
      <c r="P90" s="744" t="s">
        <v>25</v>
      </c>
      <c r="Q90" s="744"/>
      <c r="R90" s="319"/>
      <c r="S90" s="522"/>
      <c r="T90" s="744"/>
      <c r="U90" s="307"/>
      <c r="V90" s="307"/>
      <c r="W90" s="307"/>
      <c r="X90" s="744"/>
      <c r="Y90" s="735"/>
      <c r="Z90" s="735"/>
      <c r="AA90" s="744"/>
      <c r="AB90" s="735"/>
      <c r="AC90" s="735"/>
      <c r="AD90" s="735"/>
      <c r="AE90" s="735"/>
      <c r="AF90" s="735"/>
      <c r="AG90" s="783">
        <v>14</v>
      </c>
      <c r="AH90" s="201">
        <v>3</v>
      </c>
      <c r="AI90" s="201">
        <v>17</v>
      </c>
      <c r="AJ90" s="819">
        <v>376</v>
      </c>
      <c r="AK90" s="370"/>
      <c r="AL90" s="371"/>
      <c r="AM90" s="732">
        <f t="shared" si="1"/>
        <v>410</v>
      </c>
      <c r="AP90" s="53"/>
      <c r="AQ90" s="53"/>
      <c r="AR90" s="53"/>
      <c r="AS90" s="53"/>
      <c r="AT90" s="53"/>
      <c r="AU90" s="53"/>
      <c r="DK90" s="53"/>
      <c r="DL90" s="53"/>
    </row>
    <row r="91" spans="1:116" s="93" customFormat="1" ht="12.75">
      <c r="A91" s="1020"/>
      <c r="B91" s="1006"/>
      <c r="C91" s="958"/>
      <c r="D91" s="1016"/>
      <c r="E91" s="1034"/>
      <c r="F91" s="954"/>
      <c r="G91" s="945"/>
      <c r="H91" s="991"/>
      <c r="I91" s="1001"/>
      <c r="J91" s="954"/>
      <c r="K91" s="945"/>
      <c r="L91" s="948"/>
      <c r="M91" s="951"/>
      <c r="N91" s="954"/>
      <c r="O91" s="520">
        <v>4</v>
      </c>
      <c r="P91" s="744" t="s">
        <v>28</v>
      </c>
      <c r="Q91" s="744"/>
      <c r="R91" s="319"/>
      <c r="S91" s="522"/>
      <c r="T91" s="744"/>
      <c r="U91" s="307"/>
      <c r="V91" s="307"/>
      <c r="W91" s="307"/>
      <c r="X91" s="744"/>
      <c r="Y91" s="735"/>
      <c r="Z91" s="735"/>
      <c r="AA91" s="744"/>
      <c r="AB91" s="735"/>
      <c r="AC91" s="735"/>
      <c r="AD91" s="735"/>
      <c r="AE91" s="735"/>
      <c r="AF91" s="735"/>
      <c r="AG91" s="783">
        <v>6</v>
      </c>
      <c r="AH91" s="201">
        <v>2</v>
      </c>
      <c r="AI91" s="201">
        <v>3</v>
      </c>
      <c r="AJ91" s="819">
        <v>233</v>
      </c>
      <c r="AK91" s="370"/>
      <c r="AL91" s="371"/>
      <c r="AM91" s="732">
        <f t="shared" si="1"/>
        <v>244</v>
      </c>
      <c r="AP91" s="53"/>
      <c r="AQ91" s="53"/>
      <c r="AR91" s="53"/>
      <c r="AS91" s="53"/>
      <c r="AT91" s="53"/>
      <c r="AU91" s="53"/>
      <c r="DK91" s="53"/>
      <c r="DL91" s="53"/>
    </row>
    <row r="92" spans="1:116" s="93" customFormat="1" ht="13.5" thickBot="1">
      <c r="A92" s="1020"/>
      <c r="B92" s="1006"/>
      <c r="C92" s="958"/>
      <c r="D92" s="1016"/>
      <c r="E92" s="1034"/>
      <c r="F92" s="954"/>
      <c r="G92" s="945"/>
      <c r="H92" s="991"/>
      <c r="I92" s="1001"/>
      <c r="J92" s="954"/>
      <c r="K92" s="945"/>
      <c r="L92" s="948"/>
      <c r="M92" s="951"/>
      <c r="N92" s="954"/>
      <c r="O92" s="520">
        <v>5</v>
      </c>
      <c r="P92" s="744" t="s">
        <v>26</v>
      </c>
      <c r="Q92" s="744"/>
      <c r="R92" s="319"/>
      <c r="S92" s="522"/>
      <c r="T92" s="744"/>
      <c r="U92" s="307"/>
      <c r="V92" s="307"/>
      <c r="W92" s="307"/>
      <c r="X92" s="744"/>
      <c r="Y92" s="735"/>
      <c r="Z92" s="735"/>
      <c r="AA92" s="744"/>
      <c r="AB92" s="735"/>
      <c r="AC92" s="735"/>
      <c r="AD92" s="735"/>
      <c r="AE92" s="735"/>
      <c r="AF92" s="735"/>
      <c r="AG92" s="859">
        <v>1</v>
      </c>
      <c r="AH92" s="860">
        <v>0</v>
      </c>
      <c r="AI92" s="860">
        <v>1</v>
      </c>
      <c r="AJ92" s="833">
        <v>7</v>
      </c>
      <c r="AK92" s="370"/>
      <c r="AL92" s="371"/>
      <c r="AM92" s="732">
        <f t="shared" si="1"/>
        <v>9</v>
      </c>
      <c r="AP92" s="53"/>
      <c r="AQ92" s="53"/>
      <c r="AR92" s="53"/>
      <c r="AS92" s="53"/>
      <c r="AT92" s="53"/>
      <c r="AU92" s="53"/>
      <c r="DK92" s="53"/>
      <c r="DL92" s="53"/>
    </row>
    <row r="93" spans="1:116" s="93" customFormat="1" ht="13.5" thickBot="1">
      <c r="A93" s="1020"/>
      <c r="B93" s="1006"/>
      <c r="C93" s="958"/>
      <c r="D93" s="1016"/>
      <c r="E93" s="1034"/>
      <c r="F93" s="954"/>
      <c r="G93" s="945"/>
      <c r="H93" s="991"/>
      <c r="I93" s="1001"/>
      <c r="J93" s="954"/>
      <c r="K93" s="946"/>
      <c r="L93" s="949"/>
      <c r="M93" s="952"/>
      <c r="N93" s="955"/>
      <c r="O93" s="520">
        <v>6</v>
      </c>
      <c r="P93" s="737" t="s">
        <v>27</v>
      </c>
      <c r="Q93" s="306"/>
      <c r="R93" s="319"/>
      <c r="S93" s="522"/>
      <c r="T93" s="737"/>
      <c r="U93" s="307"/>
      <c r="V93" s="307"/>
      <c r="W93" s="307"/>
      <c r="X93" s="300"/>
      <c r="Y93" s="737"/>
      <c r="Z93" s="744"/>
      <c r="AA93" s="744"/>
      <c r="AB93" s="266"/>
      <c r="AC93" s="735"/>
      <c r="AD93" s="735"/>
      <c r="AE93" s="735"/>
      <c r="AF93" s="735"/>
      <c r="AG93" s="862">
        <v>3</v>
      </c>
      <c r="AH93" s="863">
        <v>1</v>
      </c>
      <c r="AI93" s="863">
        <v>1</v>
      </c>
      <c r="AJ93" s="864">
        <v>17</v>
      </c>
      <c r="AK93" s="370"/>
      <c r="AL93" s="371"/>
      <c r="AM93" s="732">
        <f t="shared" si="1"/>
        <v>22</v>
      </c>
      <c r="AP93" s="53"/>
      <c r="AQ93" s="53"/>
      <c r="AR93" s="53"/>
      <c r="AS93" s="53"/>
      <c r="AT93" s="53"/>
      <c r="AU93" s="53"/>
      <c r="DK93" s="53"/>
      <c r="DL93" s="53"/>
    </row>
    <row r="94" spans="1:116" s="93" customFormat="1" ht="12.75">
      <c r="A94" s="1020"/>
      <c r="B94" s="1006"/>
      <c r="C94" s="958"/>
      <c r="D94" s="1016"/>
      <c r="E94" s="1034"/>
      <c r="F94" s="954"/>
      <c r="G94" s="945"/>
      <c r="H94" s="991"/>
      <c r="I94" s="1001"/>
      <c r="J94" s="954"/>
      <c r="K94" s="989">
        <v>2</v>
      </c>
      <c r="L94" s="947" t="s">
        <v>211</v>
      </c>
      <c r="M94" s="950" t="s">
        <v>435</v>
      </c>
      <c r="N94" s="953" t="s">
        <v>436</v>
      </c>
      <c r="O94" s="735">
        <v>1</v>
      </c>
      <c r="P94" s="744" t="s">
        <v>443</v>
      </c>
      <c r="Q94" s="321"/>
      <c r="R94" s="321"/>
      <c r="S94" s="266"/>
      <c r="T94" s="737"/>
      <c r="U94" s="317"/>
      <c r="V94" s="286"/>
      <c r="W94" s="266"/>
      <c r="X94" s="266"/>
      <c r="Y94" s="266"/>
      <c r="Z94" s="735"/>
      <c r="AA94" s="735"/>
      <c r="AB94" s="735"/>
      <c r="AC94" s="735"/>
      <c r="AD94" s="735"/>
      <c r="AE94" s="735"/>
      <c r="AF94" s="735"/>
      <c r="AG94" s="777">
        <v>0</v>
      </c>
      <c r="AH94" s="778">
        <v>1</v>
      </c>
      <c r="AI94" s="778">
        <v>2</v>
      </c>
      <c r="AJ94" s="822">
        <v>28</v>
      </c>
      <c r="AK94" s="370"/>
      <c r="AL94" s="371"/>
      <c r="AM94" s="732">
        <f t="shared" si="1"/>
        <v>31</v>
      </c>
      <c r="AP94" s="53"/>
      <c r="AQ94" s="53"/>
      <c r="AR94" s="53"/>
      <c r="AS94" s="53"/>
      <c r="AT94" s="53"/>
      <c r="AU94" s="53"/>
      <c r="DK94" s="53"/>
      <c r="DL94" s="53"/>
    </row>
    <row r="95" spans="1:116" s="93" customFormat="1" ht="12.75">
      <c r="A95" s="1020"/>
      <c r="B95" s="1006"/>
      <c r="C95" s="959"/>
      <c r="D95" s="1004"/>
      <c r="E95" s="1035"/>
      <c r="F95" s="955"/>
      <c r="G95" s="946"/>
      <c r="H95" s="992"/>
      <c r="I95" s="1001"/>
      <c r="J95" s="954"/>
      <c r="K95" s="945"/>
      <c r="L95" s="948"/>
      <c r="M95" s="951"/>
      <c r="N95" s="954"/>
      <c r="O95" s="734">
        <v>2</v>
      </c>
      <c r="P95" s="744" t="s">
        <v>526</v>
      </c>
      <c r="Q95" s="67"/>
      <c r="R95" s="322"/>
      <c r="S95" s="734"/>
      <c r="T95" s="743"/>
      <c r="U95" s="113"/>
      <c r="V95" s="113"/>
      <c r="W95" s="734"/>
      <c r="X95" s="734"/>
      <c r="Y95" s="734"/>
      <c r="Z95" s="734"/>
      <c r="AA95" s="735"/>
      <c r="AB95" s="735"/>
      <c r="AC95" s="735"/>
      <c r="AD95" s="735"/>
      <c r="AE95" s="735"/>
      <c r="AF95" s="735"/>
      <c r="AG95" s="779">
        <v>0</v>
      </c>
      <c r="AH95" s="780">
        <v>0</v>
      </c>
      <c r="AI95" s="780">
        <v>3</v>
      </c>
      <c r="AJ95" s="856">
        <v>21</v>
      </c>
      <c r="AK95" s="370"/>
      <c r="AL95" s="371"/>
      <c r="AM95" s="732">
        <f t="shared" si="1"/>
        <v>24</v>
      </c>
      <c r="AP95" s="53"/>
      <c r="AQ95" s="53"/>
      <c r="AR95" s="53"/>
      <c r="AS95" s="53"/>
      <c r="AT95" s="53"/>
      <c r="AU95" s="53"/>
      <c r="DK95" s="53"/>
      <c r="DL95" s="53"/>
    </row>
    <row r="96" spans="1:116" s="93" customFormat="1" ht="12.75">
      <c r="A96" s="1020"/>
      <c r="B96" s="1006"/>
      <c r="C96" s="957" t="s">
        <v>713</v>
      </c>
      <c r="D96" s="957" t="s">
        <v>218</v>
      </c>
      <c r="E96" s="957"/>
      <c r="F96" s="957"/>
      <c r="G96" s="957"/>
      <c r="H96" s="1578"/>
      <c r="I96" s="1001"/>
      <c r="J96" s="954"/>
      <c r="K96" s="945"/>
      <c r="L96" s="948"/>
      <c r="M96" s="951"/>
      <c r="N96" s="954"/>
      <c r="O96" s="1005" t="s">
        <v>597</v>
      </c>
      <c r="P96" s="947" t="s">
        <v>268</v>
      </c>
      <c r="Q96" s="950" t="s">
        <v>516</v>
      </c>
      <c r="R96" s="953" t="s">
        <v>525</v>
      </c>
      <c r="S96" s="957">
        <v>1</v>
      </c>
      <c r="T96" s="947" t="s">
        <v>210</v>
      </c>
      <c r="U96" s="1000" t="s">
        <v>519</v>
      </c>
      <c r="V96" s="953" t="s">
        <v>518</v>
      </c>
      <c r="W96" s="957">
        <v>1</v>
      </c>
      <c r="X96" s="947" t="s">
        <v>210</v>
      </c>
      <c r="Y96" s="950" t="s">
        <v>521</v>
      </c>
      <c r="Z96" s="953" t="s">
        <v>520</v>
      </c>
      <c r="AA96" s="10">
        <v>1</v>
      </c>
      <c r="AB96" s="744" t="s">
        <v>455</v>
      </c>
      <c r="AC96" s="735"/>
      <c r="AD96" s="735"/>
      <c r="AE96" s="735"/>
      <c r="AG96" s="779">
        <v>117</v>
      </c>
      <c r="AH96" s="780">
        <v>15</v>
      </c>
      <c r="AI96" s="780">
        <v>123</v>
      </c>
      <c r="AJ96" s="856">
        <v>1263</v>
      </c>
      <c r="AK96" s="370"/>
      <c r="AL96" s="371"/>
      <c r="AM96" s="732">
        <f t="shared" si="1"/>
        <v>1518</v>
      </c>
      <c r="AP96" s="53"/>
      <c r="AQ96" s="53"/>
      <c r="AR96" s="53"/>
      <c r="AS96" s="53"/>
      <c r="AT96" s="440"/>
      <c r="AU96" s="440"/>
      <c r="AX96" s="365"/>
      <c r="AZ96" s="365"/>
      <c r="DK96" s="53"/>
      <c r="DL96" s="53"/>
    </row>
    <row r="97" spans="1:116" s="93" customFormat="1" ht="12.75">
      <c r="A97" s="1020"/>
      <c r="B97" s="1006"/>
      <c r="C97" s="958"/>
      <c r="D97" s="958"/>
      <c r="E97" s="958"/>
      <c r="F97" s="958"/>
      <c r="G97" s="958"/>
      <c r="H97" s="1579"/>
      <c r="I97" s="1001"/>
      <c r="J97" s="954"/>
      <c r="K97" s="945"/>
      <c r="L97" s="948"/>
      <c r="M97" s="951"/>
      <c r="N97" s="954"/>
      <c r="O97" s="1286"/>
      <c r="P97" s="948"/>
      <c r="Q97" s="951"/>
      <c r="R97" s="954"/>
      <c r="S97" s="958"/>
      <c r="T97" s="948"/>
      <c r="U97" s="1001"/>
      <c r="V97" s="954"/>
      <c r="W97" s="958"/>
      <c r="X97" s="948"/>
      <c r="Y97" s="951"/>
      <c r="Z97" s="954"/>
      <c r="AA97" s="266">
        <v>2</v>
      </c>
      <c r="AB97" s="744" t="s">
        <v>304</v>
      </c>
      <c r="AC97" s="735"/>
      <c r="AD97" s="735"/>
      <c r="AE97" s="735"/>
      <c r="AF97" s="738"/>
      <c r="AG97" s="779">
        <v>3</v>
      </c>
      <c r="AH97" s="780">
        <v>0</v>
      </c>
      <c r="AI97" s="780">
        <v>3</v>
      </c>
      <c r="AJ97" s="856">
        <v>66</v>
      </c>
      <c r="AK97" s="370"/>
      <c r="AL97" s="371"/>
      <c r="AM97" s="732">
        <f t="shared" si="1"/>
        <v>72</v>
      </c>
      <c r="AP97" s="53"/>
      <c r="AQ97" s="53"/>
      <c r="AR97" s="53"/>
      <c r="AS97" s="53"/>
      <c r="AT97" s="53"/>
      <c r="AU97" s="53"/>
      <c r="DK97" s="53"/>
      <c r="DL97" s="53"/>
    </row>
    <row r="98" spans="1:116" s="93" customFormat="1" ht="12.75">
      <c r="A98" s="1020"/>
      <c r="B98" s="1006"/>
      <c r="C98" s="958"/>
      <c r="D98" s="958"/>
      <c r="E98" s="958"/>
      <c r="F98" s="958"/>
      <c r="G98" s="958"/>
      <c r="H98" s="1579"/>
      <c r="I98" s="1001"/>
      <c r="J98" s="954"/>
      <c r="K98" s="945"/>
      <c r="L98" s="948"/>
      <c r="M98" s="951"/>
      <c r="N98" s="954"/>
      <c r="O98" s="1286"/>
      <c r="P98" s="948"/>
      <c r="Q98" s="951"/>
      <c r="R98" s="954"/>
      <c r="S98" s="958"/>
      <c r="T98" s="948"/>
      <c r="U98" s="1001"/>
      <c r="V98" s="954"/>
      <c r="W98" s="958"/>
      <c r="X98" s="948"/>
      <c r="Y98" s="951"/>
      <c r="Z98" s="954"/>
      <c r="AA98" s="266">
        <v>3</v>
      </c>
      <c r="AB98" s="744" t="s">
        <v>456</v>
      </c>
      <c r="AC98" s="735"/>
      <c r="AD98" s="735"/>
      <c r="AE98" s="735"/>
      <c r="AF98" s="735"/>
      <c r="AG98" s="779">
        <v>9</v>
      </c>
      <c r="AH98" s="780">
        <v>1</v>
      </c>
      <c r="AI98" s="780">
        <v>13</v>
      </c>
      <c r="AJ98" s="856">
        <v>201</v>
      </c>
      <c r="AK98" s="370"/>
      <c r="AL98" s="371"/>
      <c r="AM98" s="732">
        <f t="shared" si="1"/>
        <v>224</v>
      </c>
      <c r="AP98" s="53"/>
      <c r="AQ98" s="53"/>
      <c r="AR98" s="53"/>
      <c r="AS98" s="53"/>
      <c r="AT98" s="53"/>
      <c r="AU98" s="53"/>
      <c r="DK98" s="53"/>
      <c r="DL98" s="53"/>
    </row>
    <row r="99" spans="1:116" s="93" customFormat="1" ht="12.75">
      <c r="A99" s="1020"/>
      <c r="B99" s="1006"/>
      <c r="C99" s="958"/>
      <c r="D99" s="958"/>
      <c r="E99" s="958"/>
      <c r="F99" s="958"/>
      <c r="G99" s="958"/>
      <c r="H99" s="1579"/>
      <c r="I99" s="1001"/>
      <c r="J99" s="954"/>
      <c r="K99" s="945"/>
      <c r="L99" s="948"/>
      <c r="M99" s="951"/>
      <c r="N99" s="954"/>
      <c r="O99" s="1286"/>
      <c r="P99" s="948"/>
      <c r="Q99" s="951"/>
      <c r="R99" s="954"/>
      <c r="S99" s="958"/>
      <c r="T99" s="948"/>
      <c r="U99" s="1001"/>
      <c r="V99" s="954"/>
      <c r="W99" s="958"/>
      <c r="X99" s="948"/>
      <c r="Y99" s="951"/>
      <c r="Z99" s="954"/>
      <c r="AA99" s="10">
        <v>4</v>
      </c>
      <c r="AB99" s="744" t="s">
        <v>306</v>
      </c>
      <c r="AC99" s="735"/>
      <c r="AD99" s="735"/>
      <c r="AE99" s="735"/>
      <c r="AF99" s="555"/>
      <c r="AG99" s="779">
        <v>4</v>
      </c>
      <c r="AH99" s="780">
        <v>1</v>
      </c>
      <c r="AI99" s="780">
        <v>4</v>
      </c>
      <c r="AJ99" s="856">
        <v>65</v>
      </c>
      <c r="AK99" s="370"/>
      <c r="AL99" s="371"/>
      <c r="AM99" s="732">
        <f t="shared" si="1"/>
        <v>74</v>
      </c>
      <c r="AP99" s="53"/>
      <c r="AQ99" s="53"/>
      <c r="AR99" s="53"/>
      <c r="AS99" s="53"/>
      <c r="AT99" s="53"/>
      <c r="AU99" s="53"/>
      <c r="DK99" s="53"/>
      <c r="DL99" s="53"/>
    </row>
    <row r="100" spans="1:116" s="93" customFormat="1" ht="12.75">
      <c r="A100" s="1020"/>
      <c r="B100" s="1006"/>
      <c r="C100" s="958"/>
      <c r="D100" s="958"/>
      <c r="E100" s="958"/>
      <c r="F100" s="958"/>
      <c r="G100" s="958"/>
      <c r="H100" s="1579"/>
      <c r="I100" s="1001"/>
      <c r="J100" s="954"/>
      <c r="K100" s="945"/>
      <c r="L100" s="948"/>
      <c r="M100" s="951"/>
      <c r="N100" s="954"/>
      <c r="O100" s="1286"/>
      <c r="P100" s="948"/>
      <c r="Q100" s="951"/>
      <c r="R100" s="954"/>
      <c r="S100" s="958"/>
      <c r="T100" s="948"/>
      <c r="U100" s="1001"/>
      <c r="V100" s="954"/>
      <c r="W100" s="958"/>
      <c r="X100" s="948"/>
      <c r="Y100" s="951"/>
      <c r="Z100" s="954"/>
      <c r="AA100" s="10">
        <v>5</v>
      </c>
      <c r="AB100" s="744" t="s">
        <v>457</v>
      </c>
      <c r="AC100" s="735"/>
      <c r="AD100" s="735"/>
      <c r="AE100" s="735"/>
      <c r="AF100" s="555"/>
      <c r="AG100" s="779">
        <v>30</v>
      </c>
      <c r="AH100" s="780">
        <v>24</v>
      </c>
      <c r="AI100" s="780">
        <v>72</v>
      </c>
      <c r="AJ100" s="856">
        <v>468</v>
      </c>
      <c r="AK100" s="370"/>
      <c r="AL100" s="371"/>
      <c r="AM100" s="732">
        <f t="shared" si="1"/>
        <v>594</v>
      </c>
      <c r="AP100" s="53"/>
      <c r="AQ100" s="53"/>
      <c r="AR100" s="53"/>
      <c r="AS100" s="53"/>
      <c r="AT100" s="53"/>
      <c r="AU100" s="53"/>
      <c r="DK100" s="53"/>
      <c r="DL100" s="53"/>
    </row>
    <row r="101" spans="1:116" s="93" customFormat="1" ht="12.75">
      <c r="A101" s="1020"/>
      <c r="B101" s="1006"/>
      <c r="C101" s="958"/>
      <c r="D101" s="958"/>
      <c r="E101" s="958"/>
      <c r="F101" s="958"/>
      <c r="G101" s="958"/>
      <c r="H101" s="1579"/>
      <c r="I101" s="1001"/>
      <c r="J101" s="954"/>
      <c r="K101" s="945"/>
      <c r="L101" s="948"/>
      <c r="M101" s="951"/>
      <c r="N101" s="954"/>
      <c r="O101" s="1006"/>
      <c r="P101" s="948"/>
      <c r="Q101" s="951"/>
      <c r="R101" s="954"/>
      <c r="S101" s="958"/>
      <c r="T101" s="948"/>
      <c r="U101" s="1001"/>
      <c r="V101" s="954"/>
      <c r="W101" s="958"/>
      <c r="X101" s="948"/>
      <c r="Y101" s="951"/>
      <c r="Z101" s="954"/>
      <c r="AA101" s="266">
        <v>6</v>
      </c>
      <c r="AB101" s="744" t="s">
        <v>458</v>
      </c>
      <c r="AC101" s="735"/>
      <c r="AD101" s="735"/>
      <c r="AE101" s="735"/>
      <c r="AF101" s="773"/>
      <c r="AG101" s="779">
        <v>43</v>
      </c>
      <c r="AH101" s="780">
        <v>13</v>
      </c>
      <c r="AI101" s="780">
        <v>26</v>
      </c>
      <c r="AJ101" s="856">
        <v>614</v>
      </c>
      <c r="AK101" s="370"/>
      <c r="AL101" s="371"/>
      <c r="AM101" s="732">
        <f t="shared" si="1"/>
        <v>696</v>
      </c>
      <c r="AP101" s="53"/>
      <c r="AQ101" s="53"/>
      <c r="AR101" s="53"/>
      <c r="AS101" s="53"/>
      <c r="AT101" s="53"/>
      <c r="AU101" s="53"/>
      <c r="DK101" s="53"/>
      <c r="DL101" s="53"/>
    </row>
    <row r="102" spans="1:116" s="93" customFormat="1" ht="12.75">
      <c r="A102" s="1020"/>
      <c r="B102" s="1006"/>
      <c r="C102" s="958"/>
      <c r="D102" s="958"/>
      <c r="E102" s="958"/>
      <c r="F102" s="958"/>
      <c r="G102" s="958"/>
      <c r="H102" s="1579"/>
      <c r="I102" s="1001"/>
      <c r="J102" s="954"/>
      <c r="K102" s="945"/>
      <c r="L102" s="948"/>
      <c r="M102" s="951"/>
      <c r="N102" s="954"/>
      <c r="O102" s="1006"/>
      <c r="P102" s="948"/>
      <c r="Q102" s="951"/>
      <c r="R102" s="954"/>
      <c r="S102" s="958"/>
      <c r="T102" s="948"/>
      <c r="U102" s="1001"/>
      <c r="V102" s="954"/>
      <c r="W102" s="958"/>
      <c r="X102" s="948"/>
      <c r="Y102" s="951"/>
      <c r="Z102" s="954"/>
      <c r="AA102" s="266">
        <v>7</v>
      </c>
      <c r="AB102" s="744" t="s">
        <v>459</v>
      </c>
      <c r="AC102" s="735"/>
      <c r="AD102" s="735"/>
      <c r="AE102" s="735"/>
      <c r="AF102" s="738"/>
      <c r="AG102" s="779">
        <v>1</v>
      </c>
      <c r="AH102" s="780">
        <v>3</v>
      </c>
      <c r="AI102" s="780">
        <v>7</v>
      </c>
      <c r="AJ102" s="856">
        <v>244</v>
      </c>
      <c r="AK102" s="370"/>
      <c r="AL102" s="371"/>
      <c r="AM102" s="732">
        <f t="shared" si="1"/>
        <v>255</v>
      </c>
      <c r="DK102" s="53"/>
      <c r="DL102" s="53"/>
    </row>
    <row r="103" spans="1:116" s="93" customFormat="1" ht="12.75">
      <c r="A103" s="1020"/>
      <c r="B103" s="1006"/>
      <c r="C103" s="958"/>
      <c r="D103" s="958"/>
      <c r="E103" s="958"/>
      <c r="F103" s="958"/>
      <c r="G103" s="958"/>
      <c r="H103" s="1579"/>
      <c r="I103" s="1001"/>
      <c r="J103" s="954"/>
      <c r="K103" s="945"/>
      <c r="L103" s="948"/>
      <c r="M103" s="951"/>
      <c r="N103" s="954"/>
      <c r="O103" s="1006"/>
      <c r="P103" s="948"/>
      <c r="Q103" s="951"/>
      <c r="R103" s="954"/>
      <c r="S103" s="958"/>
      <c r="T103" s="948"/>
      <c r="U103" s="1001"/>
      <c r="V103" s="954"/>
      <c r="W103" s="958"/>
      <c r="X103" s="948"/>
      <c r="Y103" s="951"/>
      <c r="Z103" s="954"/>
      <c r="AA103" s="266">
        <v>8</v>
      </c>
      <c r="AB103" s="744" t="s">
        <v>305</v>
      </c>
      <c r="AC103" s="735"/>
      <c r="AD103" s="735"/>
      <c r="AE103" s="735"/>
      <c r="AF103" s="738"/>
      <c r="AG103" s="779">
        <v>0</v>
      </c>
      <c r="AH103" s="780">
        <v>0</v>
      </c>
      <c r="AI103" s="780">
        <v>0</v>
      </c>
      <c r="AJ103" s="856">
        <v>27</v>
      </c>
      <c r="AK103" s="370"/>
      <c r="AL103" s="371"/>
      <c r="AM103" s="732">
        <f t="shared" si="1"/>
        <v>27</v>
      </c>
      <c r="DK103" s="53"/>
      <c r="DL103" s="53"/>
    </row>
    <row r="104" spans="1:116" s="93" customFormat="1" ht="12.75">
      <c r="A104" s="1020"/>
      <c r="B104" s="1006"/>
      <c r="C104" s="958"/>
      <c r="D104" s="958"/>
      <c r="E104" s="958"/>
      <c r="F104" s="958"/>
      <c r="G104" s="958"/>
      <c r="H104" s="1579"/>
      <c r="I104" s="1001"/>
      <c r="J104" s="954"/>
      <c r="K104" s="945"/>
      <c r="L104" s="948"/>
      <c r="M104" s="951"/>
      <c r="N104" s="954"/>
      <c r="O104" s="1006"/>
      <c r="P104" s="948"/>
      <c r="Q104" s="951"/>
      <c r="R104" s="954"/>
      <c r="S104" s="958"/>
      <c r="T104" s="948"/>
      <c r="U104" s="1001"/>
      <c r="V104" s="954"/>
      <c r="W104" s="958"/>
      <c r="X104" s="948"/>
      <c r="Y104" s="951"/>
      <c r="Z104" s="954"/>
      <c r="AA104" s="266">
        <v>9</v>
      </c>
      <c r="AB104" s="744" t="s">
        <v>268</v>
      </c>
      <c r="AC104" s="735"/>
      <c r="AD104" s="735"/>
      <c r="AE104" s="735"/>
      <c r="AF104" s="738"/>
      <c r="AG104" s="779">
        <v>6</v>
      </c>
      <c r="AH104" s="780">
        <v>1</v>
      </c>
      <c r="AI104" s="780">
        <v>6</v>
      </c>
      <c r="AJ104" s="856">
        <v>129</v>
      </c>
      <c r="AK104" s="370"/>
      <c r="AL104" s="371"/>
      <c r="AM104" s="732">
        <f t="shared" si="1"/>
        <v>142</v>
      </c>
      <c r="DK104" s="53"/>
      <c r="DL104" s="53"/>
    </row>
    <row r="105" spans="1:116" s="93" customFormat="1" ht="13.5" thickBot="1">
      <c r="A105" s="1020"/>
      <c r="B105" s="1006"/>
      <c r="C105" s="958"/>
      <c r="D105" s="958"/>
      <c r="E105" s="958"/>
      <c r="F105" s="958"/>
      <c r="G105" s="958"/>
      <c r="H105" s="1579"/>
      <c r="I105" s="1001"/>
      <c r="J105" s="954"/>
      <c r="K105" s="945"/>
      <c r="L105" s="948"/>
      <c r="M105" s="951"/>
      <c r="N105" s="954"/>
      <c r="O105" s="1006"/>
      <c r="P105" s="948"/>
      <c r="Q105" s="951"/>
      <c r="R105" s="954"/>
      <c r="S105" s="958"/>
      <c r="T105" s="948"/>
      <c r="U105" s="1001"/>
      <c r="V105" s="954"/>
      <c r="W105" s="958"/>
      <c r="X105" s="948"/>
      <c r="Y105" s="951"/>
      <c r="Z105" s="954"/>
      <c r="AA105" s="735">
        <v>10</v>
      </c>
      <c r="AB105" s="744" t="s">
        <v>453</v>
      </c>
      <c r="AC105" s="735"/>
      <c r="AD105" s="735"/>
      <c r="AE105" s="735"/>
      <c r="AF105" s="735"/>
      <c r="AG105" s="774">
        <v>1</v>
      </c>
      <c r="AH105" s="775">
        <v>0</v>
      </c>
      <c r="AI105" s="775">
        <v>2</v>
      </c>
      <c r="AJ105" s="824">
        <v>34</v>
      </c>
      <c r="AK105" s="370"/>
      <c r="AL105" s="371"/>
      <c r="AM105" s="732">
        <f t="shared" si="1"/>
        <v>37</v>
      </c>
      <c r="DK105" s="53"/>
      <c r="DL105" s="53"/>
    </row>
    <row r="106" spans="1:116" s="93" customFormat="1" ht="12.75">
      <c r="A106" s="1020"/>
      <c r="B106" s="1006"/>
      <c r="C106" s="958"/>
      <c r="D106" s="958"/>
      <c r="E106" s="958"/>
      <c r="F106" s="958"/>
      <c r="G106" s="958"/>
      <c r="H106" s="1579"/>
      <c r="I106" s="1001"/>
      <c r="J106" s="954"/>
      <c r="K106" s="945"/>
      <c r="L106" s="948"/>
      <c r="M106" s="951"/>
      <c r="N106" s="954"/>
      <c r="O106" s="1006"/>
      <c r="P106" s="948"/>
      <c r="Q106" s="951"/>
      <c r="R106" s="954"/>
      <c r="S106" s="958"/>
      <c r="T106" s="948"/>
      <c r="U106" s="1001"/>
      <c r="V106" s="954"/>
      <c r="W106" s="958"/>
      <c r="X106" s="948"/>
      <c r="Y106" s="951"/>
      <c r="Z106" s="954"/>
      <c r="AA106" s="957">
        <v>11</v>
      </c>
      <c r="AB106" s="1003" t="s">
        <v>454</v>
      </c>
      <c r="AC106" s="950" t="s">
        <v>515</v>
      </c>
      <c r="AD106" s="953" t="s">
        <v>517</v>
      </c>
      <c r="AE106" s="520">
        <v>1</v>
      </c>
      <c r="AF106" s="785" t="s">
        <v>23</v>
      </c>
      <c r="AG106" s="784">
        <v>0</v>
      </c>
      <c r="AH106" s="133">
        <v>0</v>
      </c>
      <c r="AI106" s="133">
        <v>2</v>
      </c>
      <c r="AJ106" s="817">
        <v>28</v>
      </c>
      <c r="AK106" s="370"/>
      <c r="AL106" s="371"/>
      <c r="AM106" s="732">
        <f t="shared" si="1"/>
        <v>30</v>
      </c>
      <c r="DK106" s="53"/>
      <c r="DL106" s="53"/>
    </row>
    <row r="107" spans="1:116" s="93" customFormat="1" ht="25.5">
      <c r="A107" s="1020"/>
      <c r="B107" s="1006"/>
      <c r="C107" s="958"/>
      <c r="D107" s="958"/>
      <c r="E107" s="958"/>
      <c r="F107" s="958"/>
      <c r="G107" s="958"/>
      <c r="H107" s="1579"/>
      <c r="I107" s="1001"/>
      <c r="J107" s="954"/>
      <c r="K107" s="945"/>
      <c r="L107" s="948"/>
      <c r="M107" s="951"/>
      <c r="N107" s="954"/>
      <c r="O107" s="1006"/>
      <c r="P107" s="948"/>
      <c r="Q107" s="951"/>
      <c r="R107" s="954"/>
      <c r="S107" s="958"/>
      <c r="T107" s="948"/>
      <c r="U107" s="1001"/>
      <c r="V107" s="954"/>
      <c r="W107" s="958"/>
      <c r="X107" s="948"/>
      <c r="Y107" s="951"/>
      <c r="Z107" s="954"/>
      <c r="AA107" s="958"/>
      <c r="AB107" s="1016"/>
      <c r="AC107" s="951"/>
      <c r="AD107" s="954"/>
      <c r="AE107" s="520">
        <v>2</v>
      </c>
      <c r="AF107" s="785" t="s">
        <v>24</v>
      </c>
      <c r="AG107" s="783">
        <v>0</v>
      </c>
      <c r="AH107" s="201">
        <v>0</v>
      </c>
      <c r="AI107" s="201">
        <v>0</v>
      </c>
      <c r="AJ107" s="819">
        <v>1</v>
      </c>
      <c r="AK107" s="370"/>
      <c r="AL107" s="371"/>
      <c r="AM107" s="732">
        <f t="shared" si="1"/>
        <v>1</v>
      </c>
      <c r="DK107" s="53"/>
      <c r="DL107" s="53"/>
    </row>
    <row r="108" spans="1:116" s="93" customFormat="1" ht="25.5">
      <c r="A108" s="1020"/>
      <c r="B108" s="1006"/>
      <c r="C108" s="958"/>
      <c r="D108" s="958"/>
      <c r="E108" s="958"/>
      <c r="F108" s="958"/>
      <c r="G108" s="958"/>
      <c r="H108" s="1579"/>
      <c r="I108" s="1001"/>
      <c r="J108" s="954"/>
      <c r="K108" s="945"/>
      <c r="L108" s="948"/>
      <c r="M108" s="951"/>
      <c r="N108" s="954"/>
      <c r="O108" s="1006"/>
      <c r="P108" s="948"/>
      <c r="Q108" s="951"/>
      <c r="R108" s="954"/>
      <c r="S108" s="958"/>
      <c r="T108" s="948"/>
      <c r="U108" s="1001"/>
      <c r="V108" s="954"/>
      <c r="W108" s="958"/>
      <c r="X108" s="948"/>
      <c r="Y108" s="951"/>
      <c r="Z108" s="954"/>
      <c r="AA108" s="958"/>
      <c r="AB108" s="1016"/>
      <c r="AC108" s="951"/>
      <c r="AD108" s="954"/>
      <c r="AE108" s="520">
        <v>3</v>
      </c>
      <c r="AF108" s="785" t="s">
        <v>25</v>
      </c>
      <c r="AG108" s="783">
        <v>0</v>
      </c>
      <c r="AH108" s="201">
        <v>1</v>
      </c>
      <c r="AI108" s="201">
        <v>1</v>
      </c>
      <c r="AJ108" s="819">
        <v>7</v>
      </c>
      <c r="AK108" s="370"/>
      <c r="AL108" s="371"/>
      <c r="AM108" s="732">
        <f t="shared" si="1"/>
        <v>9</v>
      </c>
      <c r="DK108" s="53"/>
      <c r="DL108" s="53"/>
    </row>
    <row r="109" spans="1:116" s="93" customFormat="1" ht="25.5">
      <c r="A109" s="1020"/>
      <c r="B109" s="1006"/>
      <c r="C109" s="958"/>
      <c r="D109" s="958"/>
      <c r="E109" s="958"/>
      <c r="F109" s="958"/>
      <c r="G109" s="958"/>
      <c r="H109" s="1579"/>
      <c r="I109" s="1001"/>
      <c r="J109" s="954"/>
      <c r="K109" s="945"/>
      <c r="L109" s="948"/>
      <c r="M109" s="951"/>
      <c r="N109" s="954"/>
      <c r="O109" s="1006"/>
      <c r="P109" s="948"/>
      <c r="Q109" s="951"/>
      <c r="R109" s="954"/>
      <c r="S109" s="958"/>
      <c r="T109" s="948"/>
      <c r="U109" s="1001"/>
      <c r="V109" s="954"/>
      <c r="W109" s="958"/>
      <c r="X109" s="948"/>
      <c r="Y109" s="951"/>
      <c r="Z109" s="954"/>
      <c r="AA109" s="958"/>
      <c r="AB109" s="1016"/>
      <c r="AC109" s="951"/>
      <c r="AD109" s="954"/>
      <c r="AE109" s="520">
        <v>4</v>
      </c>
      <c r="AF109" s="785" t="s">
        <v>28</v>
      </c>
      <c r="AG109" s="783">
        <v>0</v>
      </c>
      <c r="AH109" s="201">
        <v>0</v>
      </c>
      <c r="AI109" s="201">
        <v>0</v>
      </c>
      <c r="AJ109" s="819">
        <v>3</v>
      </c>
      <c r="AK109" s="370"/>
      <c r="AL109" s="371"/>
      <c r="AM109" s="732">
        <f t="shared" si="1"/>
        <v>3</v>
      </c>
      <c r="DK109" s="53"/>
      <c r="DL109" s="53"/>
    </row>
    <row r="110" spans="1:116" s="93" customFormat="1" ht="13.5" thickBot="1">
      <c r="A110" s="1020"/>
      <c r="B110" s="1006"/>
      <c r="C110" s="958"/>
      <c r="D110" s="958"/>
      <c r="E110" s="958"/>
      <c r="F110" s="958"/>
      <c r="G110" s="958"/>
      <c r="H110" s="1579"/>
      <c r="I110" s="1001"/>
      <c r="J110" s="954"/>
      <c r="K110" s="945"/>
      <c r="L110" s="948"/>
      <c r="M110" s="951"/>
      <c r="N110" s="954"/>
      <c r="O110" s="1006"/>
      <c r="P110" s="948"/>
      <c r="Q110" s="951"/>
      <c r="R110" s="954"/>
      <c r="S110" s="958"/>
      <c r="T110" s="948"/>
      <c r="U110" s="1001"/>
      <c r="V110" s="954"/>
      <c r="W110" s="958"/>
      <c r="X110" s="948"/>
      <c r="Y110" s="951"/>
      <c r="Z110" s="954"/>
      <c r="AA110" s="958"/>
      <c r="AB110" s="1016"/>
      <c r="AC110" s="951"/>
      <c r="AD110" s="954"/>
      <c r="AE110" s="596">
        <v>5</v>
      </c>
      <c r="AF110" s="597" t="s">
        <v>26</v>
      </c>
      <c r="AG110" s="859"/>
      <c r="AH110" s="860"/>
      <c r="AI110" s="860"/>
      <c r="AJ110" s="833"/>
      <c r="AK110" s="370"/>
      <c r="AL110" s="371"/>
      <c r="AM110" s="732">
        <f t="shared" si="1"/>
        <v>0</v>
      </c>
      <c r="DK110" s="53"/>
      <c r="DL110" s="53"/>
    </row>
    <row r="111" spans="1:116" s="93" customFormat="1" ht="13.5" thickBot="1">
      <c r="A111" s="1020"/>
      <c r="B111" s="1006"/>
      <c r="C111" s="958"/>
      <c r="D111" s="958"/>
      <c r="E111" s="958"/>
      <c r="F111" s="958"/>
      <c r="G111" s="958"/>
      <c r="H111" s="1579"/>
      <c r="I111" s="1001"/>
      <c r="J111" s="954"/>
      <c r="K111" s="945"/>
      <c r="L111" s="948"/>
      <c r="M111" s="951"/>
      <c r="N111" s="954"/>
      <c r="O111" s="1006"/>
      <c r="P111" s="948"/>
      <c r="Q111" s="951"/>
      <c r="R111" s="954"/>
      <c r="S111" s="958"/>
      <c r="T111" s="948"/>
      <c r="U111" s="1001"/>
      <c r="V111" s="954"/>
      <c r="W111" s="959"/>
      <c r="X111" s="949"/>
      <c r="Y111" s="952"/>
      <c r="Z111" s="955"/>
      <c r="AA111" s="959"/>
      <c r="AB111" s="1004"/>
      <c r="AC111" s="952"/>
      <c r="AD111" s="955"/>
      <c r="AE111" s="520">
        <v>6</v>
      </c>
      <c r="AF111" s="738" t="s">
        <v>27</v>
      </c>
      <c r="AG111" s="862">
        <v>0</v>
      </c>
      <c r="AH111" s="863">
        <v>2</v>
      </c>
      <c r="AI111" s="863">
        <v>0</v>
      </c>
      <c r="AJ111" s="864">
        <v>24</v>
      </c>
      <c r="AK111" s="370"/>
      <c r="AL111" s="371"/>
      <c r="AM111" s="732">
        <f t="shared" si="1"/>
        <v>26</v>
      </c>
      <c r="DK111" s="53"/>
      <c r="DL111" s="53"/>
    </row>
    <row r="112" spans="1:116" s="93" customFormat="1" ht="16.5" customHeight="1">
      <c r="A112" s="1020"/>
      <c r="B112" s="1006"/>
      <c r="C112" s="958"/>
      <c r="D112" s="958"/>
      <c r="E112" s="958"/>
      <c r="F112" s="958"/>
      <c r="G112" s="958"/>
      <c r="H112" s="1579"/>
      <c r="I112" s="1001"/>
      <c r="J112" s="954"/>
      <c r="K112" s="945"/>
      <c r="L112" s="948"/>
      <c r="M112" s="951"/>
      <c r="N112" s="954"/>
      <c r="O112" s="1006"/>
      <c r="P112" s="948"/>
      <c r="Q112" s="951"/>
      <c r="R112" s="954"/>
      <c r="S112" s="959"/>
      <c r="T112" s="949"/>
      <c r="U112" s="1002"/>
      <c r="V112" s="955"/>
      <c r="W112" s="735">
        <v>2</v>
      </c>
      <c r="X112" s="744" t="s">
        <v>211</v>
      </c>
      <c r="Y112" s="735"/>
      <c r="Z112" s="735"/>
      <c r="AA112" s="735"/>
      <c r="AB112" s="735"/>
      <c r="AC112" s="735"/>
      <c r="AD112" s="735"/>
      <c r="AE112" s="735"/>
      <c r="AF112" s="735"/>
      <c r="AG112" s="777">
        <v>39</v>
      </c>
      <c r="AH112" s="778">
        <v>106</v>
      </c>
      <c r="AI112" s="778">
        <v>197</v>
      </c>
      <c r="AJ112" s="822">
        <v>2277</v>
      </c>
      <c r="AK112" s="370"/>
      <c r="AL112" s="371"/>
      <c r="AM112" s="732">
        <f t="shared" si="1"/>
        <v>2619</v>
      </c>
      <c r="AT112" s="365"/>
      <c r="AX112" s="365"/>
      <c r="AZ112" s="365"/>
      <c r="DK112" s="53"/>
      <c r="DL112" s="53"/>
    </row>
    <row r="113" spans="1:116" s="93" customFormat="1" ht="16.5" customHeight="1" thickBot="1">
      <c r="A113" s="1020"/>
      <c r="B113" s="1006"/>
      <c r="C113" s="958"/>
      <c r="D113" s="958"/>
      <c r="E113" s="958"/>
      <c r="F113" s="958"/>
      <c r="G113" s="958"/>
      <c r="H113" s="1579"/>
      <c r="I113" s="1001"/>
      <c r="J113" s="954"/>
      <c r="K113" s="946"/>
      <c r="L113" s="949"/>
      <c r="M113" s="952"/>
      <c r="N113" s="955"/>
      <c r="O113" s="1007"/>
      <c r="P113" s="949"/>
      <c r="Q113" s="952"/>
      <c r="R113" s="955"/>
      <c r="S113" s="735">
        <v>2</v>
      </c>
      <c r="T113" s="737" t="s">
        <v>211</v>
      </c>
      <c r="U113" s="735"/>
      <c r="V113" s="735"/>
      <c r="W113" s="735"/>
      <c r="X113" s="735"/>
      <c r="Y113" s="735"/>
      <c r="Z113" s="735"/>
      <c r="AA113" s="735"/>
      <c r="AB113" s="735"/>
      <c r="AC113" s="735"/>
      <c r="AD113" s="735"/>
      <c r="AE113" s="735"/>
      <c r="AF113" s="735"/>
      <c r="AG113" s="193">
        <v>109</v>
      </c>
      <c r="AH113" s="202">
        <v>83</v>
      </c>
      <c r="AI113" s="202">
        <v>1176</v>
      </c>
      <c r="AJ113" s="824">
        <v>8662</v>
      </c>
      <c r="AK113" s="373"/>
      <c r="AL113" s="377"/>
      <c r="AM113" s="732">
        <f t="shared" si="1"/>
        <v>10030</v>
      </c>
      <c r="AS113" s="365"/>
      <c r="AT113" s="365"/>
      <c r="AU113" s="365"/>
      <c r="AX113" s="365"/>
      <c r="AZ113" s="365"/>
      <c r="DK113" s="53"/>
      <c r="DL113" s="53"/>
    </row>
    <row r="114" spans="1:116" s="93" customFormat="1" ht="16.5" customHeight="1" thickBot="1">
      <c r="A114" s="1021"/>
      <c r="B114" s="1022"/>
      <c r="C114" s="1260"/>
      <c r="D114" s="1260"/>
      <c r="E114" s="1260"/>
      <c r="F114" s="1260"/>
      <c r="G114" s="1260"/>
      <c r="H114" s="1580"/>
      <c r="I114" s="1261"/>
      <c r="J114" s="1227"/>
      <c r="K114" s="757" t="s">
        <v>713</v>
      </c>
      <c r="L114" s="768" t="s">
        <v>212</v>
      </c>
      <c r="M114" s="769"/>
      <c r="N114" s="765"/>
      <c r="O114" s="748"/>
      <c r="P114" s="748"/>
      <c r="Q114" s="769"/>
      <c r="R114" s="765"/>
      <c r="S114" s="768"/>
      <c r="T114" s="288"/>
      <c r="U114" s="768"/>
      <c r="V114" s="768"/>
      <c r="W114" s="768"/>
      <c r="X114" s="768"/>
      <c r="Y114" s="768"/>
      <c r="Z114" s="768"/>
      <c r="AA114" s="768"/>
      <c r="AB114" s="768"/>
      <c r="AC114" s="768"/>
      <c r="AD114" s="768"/>
      <c r="AE114" s="768"/>
      <c r="AF114" s="768"/>
      <c r="AG114" s="692"/>
      <c r="AH114" s="693"/>
      <c r="AI114" s="693"/>
      <c r="AJ114" s="861">
        <v>313</v>
      </c>
      <c r="AK114" s="830">
        <v>4</v>
      </c>
      <c r="AL114" s="452">
        <v>26457</v>
      </c>
      <c r="AM114" s="732">
        <f t="shared" si="1"/>
        <v>26774</v>
      </c>
      <c r="AU114" s="365"/>
      <c r="AV114" s="365"/>
      <c r="AX114" s="365"/>
      <c r="AZ114" s="365"/>
      <c r="DK114" s="53"/>
      <c r="DL114" s="53"/>
    </row>
    <row r="115" spans="1:116" s="93" customFormat="1" ht="12.7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732">
        <f aca="true" t="shared" si="2" ref="AG115:AM115">SUM(AG86:AG114)</f>
        <v>8794</v>
      </c>
      <c r="AH115" s="732">
        <f t="shared" si="2"/>
        <v>2712</v>
      </c>
      <c r="AI115" s="732">
        <f t="shared" si="2"/>
        <v>32368</v>
      </c>
      <c r="AJ115" s="732">
        <f t="shared" si="2"/>
        <v>16120</v>
      </c>
      <c r="AK115" s="732">
        <f t="shared" si="2"/>
        <v>4</v>
      </c>
      <c r="AL115" s="732">
        <f t="shared" si="2"/>
        <v>26457</v>
      </c>
      <c r="AM115" s="732">
        <f t="shared" si="2"/>
        <v>86455</v>
      </c>
      <c r="AU115" s="365"/>
      <c r="AX115" s="365"/>
      <c r="AZ115" s="365"/>
      <c r="DK115" s="53"/>
      <c r="DL115" s="53"/>
    </row>
    <row r="116" spans="1:116" s="93" customFormat="1" ht="12.7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122"/>
      <c r="AK116" s="122"/>
      <c r="AQ116" s="365"/>
      <c r="AR116" s="365"/>
      <c r="AS116" s="365"/>
      <c r="AT116" s="365"/>
      <c r="AV116" s="365"/>
      <c r="AX116" s="365"/>
      <c r="AZ116" s="365"/>
      <c r="DK116" s="53"/>
      <c r="DL116" s="53"/>
    </row>
    <row r="117" spans="1:116" s="93" customFormat="1" ht="12.7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122"/>
      <c r="AK117" s="122"/>
      <c r="AQ117" s="365"/>
      <c r="AT117" s="365"/>
      <c r="AU117" s="365"/>
      <c r="AX117" s="365"/>
      <c r="AZ117" s="365"/>
      <c r="DK117" s="53"/>
      <c r="DL117" s="53"/>
    </row>
    <row r="118" spans="1:116" s="93" customFormat="1" ht="12.7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122"/>
      <c r="AK118" s="122"/>
      <c r="AQ118" s="365"/>
      <c r="AT118" s="365"/>
      <c r="AU118" s="365"/>
      <c r="AV118" s="365"/>
      <c r="AW118" s="365"/>
      <c r="AX118" s="365"/>
      <c r="AY118" s="365"/>
      <c r="AZ118" s="365"/>
      <c r="DK118" s="53"/>
      <c r="DL118" s="53"/>
    </row>
    <row r="119" spans="42:50" ht="12.75">
      <c r="AP119" s="365"/>
      <c r="AQ119" s="365"/>
      <c r="AS119" s="365"/>
      <c r="AT119" s="365"/>
      <c r="AU119" s="365"/>
      <c r="AV119" s="365"/>
      <c r="AW119" s="365"/>
      <c r="AX119" s="365"/>
    </row>
  </sheetData>
  <sheetProtection/>
  <mergeCells count="138">
    <mergeCell ref="AG32:AL32"/>
    <mergeCell ref="AG33:AL33"/>
    <mergeCell ref="AG34:AJ34"/>
    <mergeCell ref="AG35:AJ35"/>
    <mergeCell ref="AK35:AK43"/>
    <mergeCell ref="AL35:AL43"/>
    <mergeCell ref="AG36:AJ36"/>
    <mergeCell ref="AG37:AJ37"/>
    <mergeCell ref="AH6:AH10"/>
    <mergeCell ref="AI6:AI29"/>
    <mergeCell ref="AH11:AH13"/>
    <mergeCell ref="AH14:AH22"/>
    <mergeCell ref="AH23:AH24"/>
    <mergeCell ref="N46:N51"/>
    <mergeCell ref="C45:C53"/>
    <mergeCell ref="D45:D53"/>
    <mergeCell ref="E45:E53"/>
    <mergeCell ref="F45:F53"/>
    <mergeCell ref="G46:G53"/>
    <mergeCell ref="H46:H53"/>
    <mergeCell ref="I46:I72"/>
    <mergeCell ref="J46:J72"/>
    <mergeCell ref="K46:K51"/>
    <mergeCell ref="L46:L51"/>
    <mergeCell ref="M46:M51"/>
    <mergeCell ref="W54:W69"/>
    <mergeCell ref="X54:X69"/>
    <mergeCell ref="Y54:Y69"/>
    <mergeCell ref="Z54:Z69"/>
    <mergeCell ref="C54:C72"/>
    <mergeCell ref="D54:H72"/>
    <mergeCell ref="O54:O71"/>
    <mergeCell ref="P54:P71"/>
    <mergeCell ref="Q54:Q71"/>
    <mergeCell ref="R54:R71"/>
    <mergeCell ref="K52:K71"/>
    <mergeCell ref="L52:L71"/>
    <mergeCell ref="M52:M71"/>
    <mergeCell ref="N52:N71"/>
    <mergeCell ref="S54:S70"/>
    <mergeCell ref="T54:T70"/>
    <mergeCell ref="U54:U70"/>
    <mergeCell ref="V54:V70"/>
    <mergeCell ref="A86:A114"/>
    <mergeCell ref="B86:B114"/>
    <mergeCell ref="C87:C95"/>
    <mergeCell ref="D87:D95"/>
    <mergeCell ref="E87:E95"/>
    <mergeCell ref="F87:F95"/>
    <mergeCell ref="C96:C114"/>
    <mergeCell ref="AJ81:AJ85"/>
    <mergeCell ref="AG72:AI72"/>
    <mergeCell ref="AG74:AL74"/>
    <mergeCell ref="AG75:AL75"/>
    <mergeCell ref="AG76:AJ76"/>
    <mergeCell ref="AG77:AJ77"/>
    <mergeCell ref="AK77:AK85"/>
    <mergeCell ref="AL77:AL85"/>
    <mergeCell ref="AG78:AJ78"/>
    <mergeCell ref="AG79:AJ79"/>
    <mergeCell ref="A44:A72"/>
    <mergeCell ref="B44:B72"/>
    <mergeCell ref="M88:M93"/>
    <mergeCell ref="N88:N93"/>
    <mergeCell ref="K94:K113"/>
    <mergeCell ref="L94:L113"/>
    <mergeCell ref="M94:M113"/>
    <mergeCell ref="N94:N113"/>
    <mergeCell ref="G88:G95"/>
    <mergeCell ref="H88:H95"/>
    <mergeCell ref="I88:I114"/>
    <mergeCell ref="J88:J114"/>
    <mergeCell ref="K88:K93"/>
    <mergeCell ref="L88:L93"/>
    <mergeCell ref="D96:H114"/>
    <mergeCell ref="U96:U112"/>
    <mergeCell ref="V96:V112"/>
    <mergeCell ref="W96:W111"/>
    <mergeCell ref="X96:X111"/>
    <mergeCell ref="Y96:Y111"/>
    <mergeCell ref="Z96:Z111"/>
    <mergeCell ref="O96:O113"/>
    <mergeCell ref="P96:P113"/>
    <mergeCell ref="Q96:Q113"/>
    <mergeCell ref="R96:R113"/>
    <mergeCell ref="S96:S112"/>
    <mergeCell ref="T96:T112"/>
    <mergeCell ref="AA106:AA111"/>
    <mergeCell ref="AB106:AB111"/>
    <mergeCell ref="AC106:AC111"/>
    <mergeCell ref="AD106:AD111"/>
    <mergeCell ref="AG38:AH38"/>
    <mergeCell ref="AG39:AH39"/>
    <mergeCell ref="AG40:AH40"/>
    <mergeCell ref="AG41:AH41"/>
    <mergeCell ref="AG50:AJ50"/>
    <mergeCell ref="AG51:AJ51"/>
    <mergeCell ref="AG70:AJ70"/>
    <mergeCell ref="AG71:AJ71"/>
    <mergeCell ref="AA64:AA69"/>
    <mergeCell ref="AB64:AB69"/>
    <mergeCell ref="AC64:AC69"/>
    <mergeCell ref="AD64:AD69"/>
    <mergeCell ref="AJ39:AJ43"/>
    <mergeCell ref="AI39:AI43"/>
    <mergeCell ref="AG80:AH80"/>
    <mergeCell ref="AG81:AH81"/>
    <mergeCell ref="AI81:AI85"/>
    <mergeCell ref="AG82:AH82"/>
    <mergeCell ref="AG83:AH83"/>
    <mergeCell ref="AG46:AJ46"/>
    <mergeCell ref="AG47:AJ47"/>
    <mergeCell ref="AG48:AJ48"/>
    <mergeCell ref="AG49:AJ49"/>
    <mergeCell ref="AG44:AG45"/>
    <mergeCell ref="AH44:AI45"/>
    <mergeCell ref="AJ44:AJ45"/>
    <mergeCell ref="AH25:AH27"/>
    <mergeCell ref="AJ72:AK72"/>
    <mergeCell ref="AK44:AL71"/>
    <mergeCell ref="AG64:AJ64"/>
    <mergeCell ref="AG65:AJ65"/>
    <mergeCell ref="AG66:AJ66"/>
    <mergeCell ref="AG67:AJ67"/>
    <mergeCell ref="AG68:AJ68"/>
    <mergeCell ref="AG69:AJ69"/>
    <mergeCell ref="AG58:AJ58"/>
    <mergeCell ref="AG59:AJ59"/>
    <mergeCell ref="AG60:AJ60"/>
    <mergeCell ref="AG61:AJ61"/>
    <mergeCell ref="AG62:AJ62"/>
    <mergeCell ref="AG63:AJ63"/>
    <mergeCell ref="AG52:AJ52"/>
    <mergeCell ref="AG53:AJ53"/>
    <mergeCell ref="AG54:AJ54"/>
    <mergeCell ref="AG55:AJ55"/>
    <mergeCell ref="AG56:AJ56"/>
    <mergeCell ref="AG57:AJ57"/>
  </mergeCells>
  <printOptions horizontalCentered="1" verticalCentered="1"/>
  <pageMargins left="0" right="0" top="0" bottom="0" header="0" footer="0"/>
  <pageSetup fitToHeight="2" horizontalDpi="600" verticalDpi="600" orientation="landscape" paperSize="9" scale="49" r:id="rId1"/>
  <rowBreaks count="1" manualBreakCount="1">
    <brk id="72" max="39" man="1"/>
  </rowBreaks>
</worksheet>
</file>

<file path=xl/worksheets/sheet21.xml><?xml version="1.0" encoding="utf-8"?>
<worksheet xmlns="http://schemas.openxmlformats.org/spreadsheetml/2006/main" xmlns:r="http://schemas.openxmlformats.org/officeDocument/2006/relationships">
  <dimension ref="A1:DP80"/>
  <sheetViews>
    <sheetView zoomScaleSheetLayoutView="75" zoomScalePageLayoutView="0" workbookViewId="0" topLeftCell="A1">
      <selection activeCell="B1" sqref="A1:B1"/>
    </sheetView>
  </sheetViews>
  <sheetFormatPr defaultColWidth="9.140625" defaultRowHeight="12.75"/>
  <cols>
    <col min="1" max="2" width="2.57421875" style="53" customWidth="1"/>
    <col min="3" max="3" width="6.57421875" style="53" customWidth="1"/>
    <col min="4" max="4" width="2.8515625" style="53" customWidth="1"/>
    <col min="5" max="5" width="2.57421875" style="53" customWidth="1"/>
    <col min="6" max="6" width="6.7109375" style="53" customWidth="1"/>
    <col min="7" max="7" width="5.57421875" style="53" customWidth="1"/>
    <col min="8" max="8" width="5.140625" style="53" customWidth="1"/>
    <col min="9" max="12" width="3.140625" style="53" customWidth="1"/>
    <col min="13" max="14" width="2.8515625" style="53" customWidth="1"/>
    <col min="15" max="15" width="4.00390625" style="53" customWidth="1"/>
    <col min="16" max="16" width="2.8515625" style="53" customWidth="1"/>
    <col min="17" max="24" width="2.57421875" style="53" customWidth="1"/>
    <col min="25" max="25" width="2.7109375" style="53" customWidth="1"/>
    <col min="26" max="26" width="3.140625" style="53" customWidth="1"/>
    <col min="27" max="27" width="4.28125" style="53" customWidth="1"/>
    <col min="28" max="28" width="3.00390625" style="53" customWidth="1"/>
    <col min="29" max="29" width="2.57421875" style="53" customWidth="1"/>
    <col min="30" max="30" width="2.7109375" style="53" customWidth="1"/>
    <col min="31" max="31" width="2.57421875" style="53" customWidth="1"/>
    <col min="32" max="32" width="5.00390625" style="53" customWidth="1"/>
    <col min="33" max="33" width="2.57421875" style="53" customWidth="1"/>
    <col min="34" max="34" width="4.8515625" style="53" customWidth="1"/>
    <col min="35" max="35" width="6.421875" style="53" customWidth="1"/>
    <col min="36" max="36" width="10.7109375" style="53" customWidth="1"/>
    <col min="37" max="40" width="13.28125" style="53" customWidth="1"/>
    <col min="41" max="43" width="13.28125" style="122" customWidth="1"/>
    <col min="44" max="44" width="13.28125" style="93" customWidth="1"/>
    <col min="45" max="120" width="9.140625" style="93" customWidth="1"/>
    <col min="121" max="16384" width="9.140625" style="53" customWidth="1"/>
  </cols>
  <sheetData>
    <row r="1" spans="1:120" ht="12.75">
      <c r="A1" s="53" t="s">
        <v>377</v>
      </c>
      <c r="AK1" s="123"/>
      <c r="AL1" s="123"/>
      <c r="AM1" s="123"/>
      <c r="AN1" s="12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row>
    <row r="2" spans="1:120" ht="12.75">
      <c r="A2" s="598" t="s">
        <v>49</v>
      </c>
      <c r="B2" s="598"/>
      <c r="C2" s="598"/>
      <c r="D2" s="598"/>
      <c r="E2" s="598" t="s">
        <v>50</v>
      </c>
      <c r="AK2" s="123"/>
      <c r="AL2" s="123"/>
      <c r="AM2" s="123"/>
      <c r="AN2" s="12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row>
    <row r="3" spans="1:120" ht="12.75">
      <c r="A3" s="47" t="s">
        <v>594</v>
      </c>
      <c r="B3" s="47"/>
      <c r="C3" s="47"/>
      <c r="D3" s="47"/>
      <c r="E3" s="47" t="s">
        <v>51</v>
      </c>
      <c r="AK3" s="123"/>
      <c r="AL3" s="123"/>
      <c r="AM3" s="123"/>
      <c r="AN3" s="12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row>
    <row r="4" spans="37:120" ht="12.75">
      <c r="AK4" s="123"/>
      <c r="AL4" s="123"/>
      <c r="AM4" s="123"/>
      <c r="AN4" s="12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row>
    <row r="5" spans="3:120" ht="12.75">
      <c r="C5" s="100"/>
      <c r="AK5" s="9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row>
    <row r="6" spans="1:120" ht="12.75">
      <c r="A6" s="54">
        <v>-1</v>
      </c>
      <c r="B6" s="54"/>
      <c r="C6" s="54" t="s">
        <v>269</v>
      </c>
      <c r="AL6" s="417">
        <f>SUM(AK65:AN67,AO67,AK72:AO75,AP76:AR76)</f>
        <v>84556</v>
      </c>
      <c r="AM6" s="417">
        <f>AL6</f>
        <v>84556</v>
      </c>
      <c r="AN6" s="417">
        <f>AM6</f>
        <v>84556</v>
      </c>
      <c r="AO6" s="39"/>
      <c r="AP6" s="489"/>
      <c r="AQ6" s="39"/>
      <c r="AR6" s="39"/>
      <c r="AS6" s="440"/>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row>
    <row r="7" spans="1:120" ht="12.75">
      <c r="A7" s="99">
        <v>0</v>
      </c>
      <c r="B7" s="429"/>
      <c r="C7" s="90" t="s">
        <v>58</v>
      </c>
      <c r="D7" s="90"/>
      <c r="AL7" s="128">
        <f>SUM(AK68:AO68)</f>
        <v>3</v>
      </c>
      <c r="AM7" s="1176">
        <f>SUM(AL7:AL8)</f>
        <v>1891</v>
      </c>
      <c r="AN7" s="960">
        <f>SUM(AM7:AM9)</f>
        <v>1899</v>
      </c>
      <c r="AO7" s="39"/>
      <c r="AP7" s="489"/>
      <c r="AQ7" s="39"/>
      <c r="AR7" s="39"/>
      <c r="AS7" s="440"/>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row>
    <row r="8" spans="1:120" ht="12.75">
      <c r="A8" s="106" t="s">
        <v>54</v>
      </c>
      <c r="B8" s="429"/>
      <c r="C8" s="543" t="s">
        <v>59</v>
      </c>
      <c r="D8" s="90"/>
      <c r="AL8" s="105">
        <f>SUM(AK69:AO69)</f>
        <v>1888</v>
      </c>
      <c r="AM8" s="1177"/>
      <c r="AN8" s="961"/>
      <c r="AO8" s="39"/>
      <c r="AP8" s="489"/>
      <c r="AQ8" s="39"/>
      <c r="AR8" s="39"/>
      <c r="AS8" s="440"/>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row>
    <row r="9" spans="1:51" s="123" customFormat="1" ht="12.75">
      <c r="A9" s="420" t="s">
        <v>713</v>
      </c>
      <c r="C9" s="420" t="s">
        <v>212</v>
      </c>
      <c r="D9" s="54"/>
      <c r="AL9" s="487">
        <f>SUM(AK71:AO71)</f>
        <v>8</v>
      </c>
      <c r="AM9" s="487">
        <f>AL9</f>
        <v>8</v>
      </c>
      <c r="AN9" s="962"/>
      <c r="AO9" s="39"/>
      <c r="AP9" s="489"/>
      <c r="AQ9" s="39"/>
      <c r="AR9" s="39"/>
      <c r="AS9" s="53"/>
      <c r="AT9" s="53"/>
      <c r="AU9" s="53"/>
      <c r="AV9" s="53"/>
      <c r="AW9" s="53"/>
      <c r="AX9" s="53"/>
      <c r="AY9" s="53"/>
    </row>
    <row r="10" spans="1:120" ht="13.5" customHeight="1" thickBot="1">
      <c r="A10" s="420"/>
      <c r="C10" s="420"/>
      <c r="D10" s="47"/>
      <c r="AK10" s="139"/>
      <c r="AL10" s="39"/>
      <c r="AM10" s="39"/>
      <c r="AN10" s="691">
        <f>SUM(AN6:AN9)</f>
        <v>86455</v>
      </c>
      <c r="AO10" s="39"/>
      <c r="AP10" s="39"/>
      <c r="AQ10" s="3"/>
      <c r="AS10" s="53"/>
      <c r="AT10" s="53"/>
      <c r="AU10" s="53"/>
      <c r="AV10" s="53"/>
      <c r="AW10" s="53"/>
      <c r="AX10" s="53"/>
      <c r="AY10" s="53"/>
      <c r="DK10" s="53"/>
      <c r="DL10" s="53"/>
      <c r="DM10" s="53"/>
      <c r="DN10" s="53"/>
      <c r="DO10" s="53"/>
      <c r="DP10" s="53"/>
    </row>
    <row r="11" ht="14.25" customHeight="1" thickBot="1" thickTop="1"/>
    <row r="12" spans="1:44" ht="12.75" customHeight="1">
      <c r="A12" s="53" t="s">
        <v>377</v>
      </c>
      <c r="AK12" s="972" t="s">
        <v>302</v>
      </c>
      <c r="AL12" s="973"/>
      <c r="AM12" s="973"/>
      <c r="AN12" s="973"/>
      <c r="AO12" s="973"/>
      <c r="AP12" s="973"/>
      <c r="AQ12" s="973"/>
      <c r="AR12" s="974"/>
    </row>
    <row r="13" spans="37:44" ht="12.75" customHeight="1">
      <c r="AK13" s="975" t="s">
        <v>710</v>
      </c>
      <c r="AL13" s="976"/>
      <c r="AM13" s="976"/>
      <c r="AN13" s="976"/>
      <c r="AO13" s="976"/>
      <c r="AP13" s="976"/>
      <c r="AQ13" s="976"/>
      <c r="AR13" s="977"/>
    </row>
    <row r="14" spans="37:44" ht="12.75" customHeight="1">
      <c r="AK14" s="978" t="s">
        <v>599</v>
      </c>
      <c r="AL14" s="979"/>
      <c r="AM14" s="979"/>
      <c r="AN14" s="979"/>
      <c r="AO14" s="979"/>
      <c r="AP14" s="980"/>
      <c r="AQ14" s="328" t="s">
        <v>713</v>
      </c>
      <c r="AR14" s="329" t="s">
        <v>492</v>
      </c>
    </row>
    <row r="15" spans="37:44" ht="12.75" customHeight="1">
      <c r="AK15" s="981" t="s">
        <v>408</v>
      </c>
      <c r="AL15" s="982"/>
      <c r="AM15" s="982"/>
      <c r="AN15" s="982"/>
      <c r="AO15" s="982"/>
      <c r="AP15" s="983"/>
      <c r="AQ15" s="1036" t="s">
        <v>212</v>
      </c>
      <c r="AR15" s="1279" t="s">
        <v>409</v>
      </c>
    </row>
    <row r="16" spans="37:44" ht="12.75" customHeight="1">
      <c r="AK16" s="1280" t="s">
        <v>488</v>
      </c>
      <c r="AL16" s="1281"/>
      <c r="AM16" s="1281"/>
      <c r="AN16" s="1281"/>
      <c r="AO16" s="1281"/>
      <c r="AP16" s="1296"/>
      <c r="AQ16" s="1036"/>
      <c r="AR16" s="1279"/>
    </row>
    <row r="17" spans="37:44" ht="12.75" customHeight="1">
      <c r="AK17" s="1282" t="s">
        <v>489</v>
      </c>
      <c r="AL17" s="906"/>
      <c r="AM17" s="906"/>
      <c r="AN17" s="906"/>
      <c r="AO17" s="906"/>
      <c r="AP17" s="1288"/>
      <c r="AQ17" s="1036"/>
      <c r="AR17" s="1279"/>
    </row>
    <row r="18" spans="37:44" ht="12.75" customHeight="1">
      <c r="AK18" s="327">
        <v>1</v>
      </c>
      <c r="AL18" s="1289">
        <v>2</v>
      </c>
      <c r="AM18" s="979"/>
      <c r="AN18" s="979"/>
      <c r="AO18" s="980"/>
      <c r="AP18" s="342" t="s">
        <v>713</v>
      </c>
      <c r="AQ18" s="1036"/>
      <c r="AR18" s="1279"/>
    </row>
    <row r="19" spans="37:44" ht="12.75">
      <c r="AK19" s="1049" t="s">
        <v>210</v>
      </c>
      <c r="AL19" s="968" t="s">
        <v>211</v>
      </c>
      <c r="AM19" s="946"/>
      <c r="AN19" s="946"/>
      <c r="AO19" s="969"/>
      <c r="AP19" s="1060" t="s">
        <v>218</v>
      </c>
      <c r="AQ19" s="1036"/>
      <c r="AR19" s="1279"/>
    </row>
    <row r="20" spans="37:44" ht="12.75">
      <c r="AK20" s="1049"/>
      <c r="AL20" s="1293" t="s">
        <v>490</v>
      </c>
      <c r="AM20" s="1294"/>
      <c r="AN20" s="1294"/>
      <c r="AO20" s="1295"/>
      <c r="AP20" s="1060"/>
      <c r="AQ20" s="1036"/>
      <c r="AR20" s="1279"/>
    </row>
    <row r="21" spans="37:44" ht="12.75">
      <c r="AK21" s="1049"/>
      <c r="AL21" s="905" t="s">
        <v>491</v>
      </c>
      <c r="AM21" s="906"/>
      <c r="AN21" s="906"/>
      <c r="AO21" s="1288"/>
      <c r="AP21" s="1060"/>
      <c r="AQ21" s="1036"/>
      <c r="AR21" s="1279"/>
    </row>
    <row r="22" spans="37:44" ht="12.75">
      <c r="AK22" s="1049"/>
      <c r="AL22" s="330">
        <v>1</v>
      </c>
      <c r="AM22" s="979">
        <v>2</v>
      </c>
      <c r="AN22" s="979"/>
      <c r="AO22" s="980"/>
      <c r="AP22" s="1060"/>
      <c r="AQ22" s="1036"/>
      <c r="AR22" s="1279"/>
    </row>
    <row r="23" spans="37:44" ht="12.75" customHeight="1">
      <c r="AK23" s="1049"/>
      <c r="AL23" s="1060" t="s">
        <v>210</v>
      </c>
      <c r="AM23" s="968" t="s">
        <v>211</v>
      </c>
      <c r="AN23" s="946"/>
      <c r="AO23" s="969"/>
      <c r="AP23" s="1060"/>
      <c r="AQ23" s="1036"/>
      <c r="AR23" s="1279"/>
    </row>
    <row r="24" spans="37:44" ht="12.75">
      <c r="AK24" s="1049"/>
      <c r="AL24" s="1060"/>
      <c r="AM24" s="1293" t="s">
        <v>523</v>
      </c>
      <c r="AN24" s="1294"/>
      <c r="AO24" s="1295"/>
      <c r="AP24" s="1060"/>
      <c r="AQ24" s="1036"/>
      <c r="AR24" s="1279"/>
    </row>
    <row r="25" spans="37:44" ht="12.75">
      <c r="AK25" s="1049"/>
      <c r="AL25" s="1060"/>
      <c r="AM25" s="905" t="s">
        <v>524</v>
      </c>
      <c r="AN25" s="906"/>
      <c r="AO25" s="1288"/>
      <c r="AP25" s="1060"/>
      <c r="AQ25" s="1036"/>
      <c r="AR25" s="1279"/>
    </row>
    <row r="26" spans="37:44" ht="12.75">
      <c r="AK26" s="1049"/>
      <c r="AL26" s="1060"/>
      <c r="AM26" s="330">
        <v>1</v>
      </c>
      <c r="AN26" s="1289">
        <v>2</v>
      </c>
      <c r="AO26" s="980"/>
      <c r="AP26" s="1060"/>
      <c r="AQ26" s="1036"/>
      <c r="AR26" s="1279"/>
    </row>
    <row r="27" spans="37:44" ht="12.75" customHeight="1">
      <c r="AK27" s="1049"/>
      <c r="AL27" s="1060"/>
      <c r="AM27" s="1060" t="s">
        <v>210</v>
      </c>
      <c r="AN27" s="968" t="s">
        <v>211</v>
      </c>
      <c r="AO27" s="969"/>
      <c r="AP27" s="1060"/>
      <c r="AQ27" s="1036"/>
      <c r="AR27" s="1279"/>
    </row>
    <row r="28" spans="37:44" ht="12.75">
      <c r="AK28" s="1049"/>
      <c r="AL28" s="1060"/>
      <c r="AM28" s="1060"/>
      <c r="AN28" s="1293" t="s">
        <v>607</v>
      </c>
      <c r="AO28" s="1295"/>
      <c r="AP28" s="1060"/>
      <c r="AQ28" s="1036"/>
      <c r="AR28" s="1279"/>
    </row>
    <row r="29" spans="37:44" ht="24.75" customHeight="1">
      <c r="AK29" s="1049"/>
      <c r="AL29" s="1060"/>
      <c r="AM29" s="1060"/>
      <c r="AN29" s="905" t="s">
        <v>544</v>
      </c>
      <c r="AO29" s="1288"/>
      <c r="AP29" s="1060"/>
      <c r="AQ29" s="1036"/>
      <c r="AR29" s="1279"/>
    </row>
    <row r="30" spans="37:44" ht="12.75">
      <c r="AK30" s="1049"/>
      <c r="AL30" s="1060"/>
      <c r="AM30" s="1060"/>
      <c r="AN30" s="330">
        <v>1</v>
      </c>
      <c r="AO30" s="325">
        <v>2</v>
      </c>
      <c r="AP30" s="1060"/>
      <c r="AQ30" s="1036"/>
      <c r="AR30" s="1279"/>
    </row>
    <row r="31" spans="37:44" ht="12.75" customHeight="1" thickBot="1">
      <c r="AK31" s="1050"/>
      <c r="AL31" s="1061"/>
      <c r="AM31" s="1061"/>
      <c r="AN31" s="219" t="s">
        <v>210</v>
      </c>
      <c r="AO31" s="341" t="s">
        <v>211</v>
      </c>
      <c r="AP31" s="1061"/>
      <c r="AQ31" s="1036"/>
      <c r="AR31" s="1279"/>
    </row>
    <row r="32" spans="1:44" ht="12.75" customHeight="1">
      <c r="A32" s="1019" t="s">
        <v>609</v>
      </c>
      <c r="B32" s="1011" t="s">
        <v>200</v>
      </c>
      <c r="C32" s="419" t="s">
        <v>160</v>
      </c>
      <c r="D32" s="433" t="s">
        <v>20</v>
      </c>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1333">
        <v>-1</v>
      </c>
      <c r="AL32" s="1334"/>
      <c r="AM32" s="1334"/>
      <c r="AN32" s="1334"/>
      <c r="AO32" s="1075"/>
      <c r="AP32" s="1043"/>
      <c r="AQ32" s="1043"/>
      <c r="AR32" s="1044"/>
    </row>
    <row r="33" spans="1:44" ht="24.75" customHeight="1" thickBot="1">
      <c r="A33" s="1020"/>
      <c r="B33" s="1006"/>
      <c r="C33" s="957" t="s">
        <v>718</v>
      </c>
      <c r="D33" s="1003" t="s">
        <v>21</v>
      </c>
      <c r="E33" s="1033" t="s">
        <v>167</v>
      </c>
      <c r="F33" s="953" t="s">
        <v>781</v>
      </c>
      <c r="G33" s="251" t="s">
        <v>462</v>
      </c>
      <c r="H33" s="246" t="s">
        <v>720</v>
      </c>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1348"/>
      <c r="AL33" s="1349"/>
      <c r="AM33" s="1349"/>
      <c r="AN33" s="1349"/>
      <c r="AO33" s="1068"/>
      <c r="AP33" s="1045"/>
      <c r="AQ33" s="1045"/>
      <c r="AR33" s="1046"/>
    </row>
    <row r="34" spans="1:53" ht="15.75" customHeight="1" thickBot="1">
      <c r="A34" s="1020"/>
      <c r="B34" s="1006"/>
      <c r="C34" s="958"/>
      <c r="D34" s="1016"/>
      <c r="E34" s="1034"/>
      <c r="F34" s="954"/>
      <c r="G34" s="989" t="s">
        <v>461</v>
      </c>
      <c r="H34" s="990" t="s">
        <v>162</v>
      </c>
      <c r="I34" s="1000" t="s">
        <v>514</v>
      </c>
      <c r="J34" s="953" t="s">
        <v>513</v>
      </c>
      <c r="K34" s="945">
        <v>1</v>
      </c>
      <c r="L34" s="948" t="s">
        <v>210</v>
      </c>
      <c r="M34" s="951" t="s">
        <v>515</v>
      </c>
      <c r="N34" s="953" t="s">
        <v>517</v>
      </c>
      <c r="O34" s="299">
        <v>6</v>
      </c>
      <c r="P34" s="246" t="s">
        <v>27</v>
      </c>
      <c r="Q34" s="306"/>
      <c r="R34" s="318"/>
      <c r="S34" s="299"/>
      <c r="T34" s="263"/>
      <c r="U34" s="298"/>
      <c r="V34" s="298"/>
      <c r="W34" s="286"/>
      <c r="X34" s="263"/>
      <c r="Y34" s="262"/>
      <c r="Z34" s="262"/>
      <c r="AA34" s="263"/>
      <c r="AB34" s="262"/>
      <c r="AC34" s="262"/>
      <c r="AD34" s="262"/>
      <c r="AE34" s="262"/>
      <c r="AF34" s="262"/>
      <c r="AG34" s="262"/>
      <c r="AH34" s="262"/>
      <c r="AI34" s="262"/>
      <c r="AJ34" s="262"/>
      <c r="AK34" s="1336"/>
      <c r="AL34" s="1337"/>
      <c r="AM34" s="1337"/>
      <c r="AN34" s="1337"/>
      <c r="AO34" s="594"/>
      <c r="AP34" s="1045"/>
      <c r="AQ34" s="1045"/>
      <c r="AR34" s="1046"/>
      <c r="AV34" s="53"/>
      <c r="AW34" s="53"/>
      <c r="AX34" s="53"/>
      <c r="AY34" s="53"/>
      <c r="AZ34" s="53"/>
      <c r="BA34" s="53"/>
    </row>
    <row r="35" spans="1:53" ht="25.5" customHeight="1">
      <c r="A35" s="1020"/>
      <c r="B35" s="1006"/>
      <c r="C35" s="958"/>
      <c r="D35" s="1016"/>
      <c r="E35" s="1034"/>
      <c r="F35" s="954"/>
      <c r="G35" s="945"/>
      <c r="H35" s="991"/>
      <c r="I35" s="1001"/>
      <c r="J35" s="954"/>
      <c r="K35" s="945"/>
      <c r="L35" s="948"/>
      <c r="M35" s="951"/>
      <c r="N35" s="954"/>
      <c r="O35" s="556" t="s">
        <v>452</v>
      </c>
      <c r="P35" s="600" t="s">
        <v>401</v>
      </c>
      <c r="Q35" s="263"/>
      <c r="R35" s="319"/>
      <c r="S35" s="320"/>
      <c r="T35" s="263"/>
      <c r="U35" s="298"/>
      <c r="V35" s="298"/>
      <c r="W35" s="307"/>
      <c r="X35" s="263"/>
      <c r="Y35" s="262"/>
      <c r="Z35" s="262"/>
      <c r="AA35" s="263"/>
      <c r="AB35" s="262"/>
      <c r="AC35" s="262"/>
      <c r="AD35" s="262"/>
      <c r="AE35" s="262"/>
      <c r="AF35" s="570"/>
      <c r="AG35" s="1266" t="s">
        <v>468</v>
      </c>
      <c r="AH35" s="953" t="s">
        <v>53</v>
      </c>
      <c r="AI35" s="262">
        <v>0</v>
      </c>
      <c r="AJ35" s="593" t="s">
        <v>57</v>
      </c>
      <c r="AK35" s="1312" t="s">
        <v>468</v>
      </c>
      <c r="AL35" s="1313"/>
      <c r="AM35" s="1313"/>
      <c r="AN35" s="1313"/>
      <c r="AO35" s="1314"/>
      <c r="AP35" s="1045"/>
      <c r="AQ35" s="1045"/>
      <c r="AR35" s="1046"/>
      <c r="AV35" s="53"/>
      <c r="AW35" s="53"/>
      <c r="AX35" s="53"/>
      <c r="AY35" s="53"/>
      <c r="AZ35" s="53"/>
      <c r="BA35" s="53"/>
    </row>
    <row r="36" spans="1:53" ht="19.5" customHeight="1">
      <c r="A36" s="1020"/>
      <c r="B36" s="1006"/>
      <c r="C36" s="958"/>
      <c r="D36" s="1016"/>
      <c r="E36" s="1034"/>
      <c r="F36" s="954"/>
      <c r="G36" s="945"/>
      <c r="H36" s="991"/>
      <c r="I36" s="1001"/>
      <c r="J36" s="954"/>
      <c r="K36" s="989">
        <v>2</v>
      </c>
      <c r="L36" s="947" t="s">
        <v>211</v>
      </c>
      <c r="M36" s="950" t="s">
        <v>435</v>
      </c>
      <c r="N36" s="953" t="s">
        <v>436</v>
      </c>
      <c r="O36" s="323" t="s">
        <v>307</v>
      </c>
      <c r="P36" s="600" t="s">
        <v>52</v>
      </c>
      <c r="Q36" s="321"/>
      <c r="R36" s="321"/>
      <c r="S36" s="266"/>
      <c r="T36" s="246"/>
      <c r="U36" s="317"/>
      <c r="V36" s="286"/>
      <c r="W36" s="266"/>
      <c r="X36" s="266"/>
      <c r="Y36" s="266"/>
      <c r="Z36" s="262"/>
      <c r="AA36" s="262"/>
      <c r="AB36" s="262"/>
      <c r="AC36" s="262"/>
      <c r="AD36" s="262"/>
      <c r="AE36" s="262"/>
      <c r="AF36" s="570"/>
      <c r="AG36" s="1267"/>
      <c r="AH36" s="954"/>
      <c r="AI36" s="1448" t="s">
        <v>54</v>
      </c>
      <c r="AJ36" s="1524" t="s">
        <v>55</v>
      </c>
      <c r="AK36" s="1315"/>
      <c r="AL36" s="1316"/>
      <c r="AM36" s="1316"/>
      <c r="AN36" s="1316"/>
      <c r="AO36" s="1317"/>
      <c r="AP36" s="1045"/>
      <c r="AQ36" s="1045"/>
      <c r="AR36" s="1046"/>
      <c r="AV36" s="53"/>
      <c r="AW36" s="53"/>
      <c r="AX36" s="53"/>
      <c r="AY36" s="53"/>
      <c r="AZ36" s="53"/>
      <c r="BA36" s="53"/>
    </row>
    <row r="37" spans="1:53" ht="25.5" customHeight="1" thickBot="1">
      <c r="A37" s="1020"/>
      <c r="B37" s="1006"/>
      <c r="C37" s="957" t="s">
        <v>713</v>
      </c>
      <c r="D37" s="957" t="s">
        <v>218</v>
      </c>
      <c r="E37" s="957"/>
      <c r="F37" s="957"/>
      <c r="G37" s="957"/>
      <c r="H37" s="1578"/>
      <c r="I37" s="1001"/>
      <c r="J37" s="954"/>
      <c r="K37" s="945"/>
      <c r="L37" s="948"/>
      <c r="M37" s="951"/>
      <c r="N37" s="954"/>
      <c r="O37" s="1005" t="s">
        <v>597</v>
      </c>
      <c r="P37" s="947" t="s">
        <v>268</v>
      </c>
      <c r="Q37" s="950" t="s">
        <v>516</v>
      </c>
      <c r="R37" s="953" t="s">
        <v>525</v>
      </c>
      <c r="S37" s="957">
        <v>1</v>
      </c>
      <c r="T37" s="947" t="s">
        <v>210</v>
      </c>
      <c r="U37" s="1000" t="s">
        <v>519</v>
      </c>
      <c r="V37" s="953" t="s">
        <v>518</v>
      </c>
      <c r="W37" s="957">
        <v>1</v>
      </c>
      <c r="X37" s="947" t="s">
        <v>210</v>
      </c>
      <c r="Y37" s="950" t="s">
        <v>521</v>
      </c>
      <c r="Z37" s="953" t="s">
        <v>520</v>
      </c>
      <c r="AA37" s="556">
        <v>10</v>
      </c>
      <c r="AB37" s="1581" t="s">
        <v>453</v>
      </c>
      <c r="AC37" s="1581"/>
      <c r="AD37" s="1581"/>
      <c r="AE37" s="1581"/>
      <c r="AF37" s="1582"/>
      <c r="AG37" s="1267"/>
      <c r="AH37" s="954"/>
      <c r="AI37" s="1449"/>
      <c r="AJ37" s="1525"/>
      <c r="AK37" s="1318"/>
      <c r="AL37" s="1319"/>
      <c r="AM37" s="1319"/>
      <c r="AN37" s="1319"/>
      <c r="AO37" s="1320"/>
      <c r="AP37" s="1045"/>
      <c r="AQ37" s="1045"/>
      <c r="AR37" s="1046"/>
      <c r="AV37" s="53"/>
      <c r="AW37" s="53"/>
      <c r="AX37" s="53"/>
      <c r="AY37" s="53"/>
      <c r="AZ37" s="53"/>
      <c r="BA37" s="53"/>
    </row>
    <row r="38" spans="1:53" ht="45.75" customHeight="1" thickBot="1">
      <c r="A38" s="1020"/>
      <c r="B38" s="1006"/>
      <c r="C38" s="958"/>
      <c r="D38" s="958"/>
      <c r="E38" s="958"/>
      <c r="F38" s="958"/>
      <c r="G38" s="958"/>
      <c r="H38" s="1579"/>
      <c r="I38" s="1001"/>
      <c r="J38" s="954"/>
      <c r="K38" s="945"/>
      <c r="L38" s="948"/>
      <c r="M38" s="951"/>
      <c r="N38" s="954"/>
      <c r="O38" s="1286"/>
      <c r="P38" s="948"/>
      <c r="Q38" s="951"/>
      <c r="R38" s="954"/>
      <c r="S38" s="958"/>
      <c r="T38" s="948"/>
      <c r="U38" s="1001"/>
      <c r="V38" s="954"/>
      <c r="W38" s="958"/>
      <c r="X38" s="948"/>
      <c r="Y38" s="951"/>
      <c r="Z38" s="954"/>
      <c r="AA38" s="957">
        <v>11</v>
      </c>
      <c r="AB38" s="1003" t="s">
        <v>454</v>
      </c>
      <c r="AC38" s="950" t="s">
        <v>515</v>
      </c>
      <c r="AD38" s="953" t="s">
        <v>517</v>
      </c>
      <c r="AE38" s="536" t="s">
        <v>452</v>
      </c>
      <c r="AF38" s="505" t="s">
        <v>401</v>
      </c>
      <c r="AG38" s="1268"/>
      <c r="AH38" s="955"/>
      <c r="AI38" s="601" t="s">
        <v>713</v>
      </c>
      <c r="AJ38" s="263" t="s">
        <v>212</v>
      </c>
      <c r="AK38" s="1038" t="s">
        <v>212</v>
      </c>
      <c r="AL38" s="1039"/>
      <c r="AM38" s="1039"/>
      <c r="AN38" s="1039"/>
      <c r="AO38" s="1299"/>
      <c r="AP38" s="1045"/>
      <c r="AQ38" s="1045"/>
      <c r="AR38" s="1046"/>
      <c r="AV38" s="53"/>
      <c r="AW38" s="53"/>
      <c r="AX38" s="53"/>
      <c r="AY38" s="53"/>
      <c r="AZ38" s="53"/>
      <c r="BA38" s="53"/>
    </row>
    <row r="39" spans="1:53" ht="16.5" customHeight="1">
      <c r="A39" s="1020"/>
      <c r="B39" s="1006"/>
      <c r="C39" s="958"/>
      <c r="D39" s="958"/>
      <c r="E39" s="958"/>
      <c r="F39" s="958"/>
      <c r="G39" s="958"/>
      <c r="H39" s="1579"/>
      <c r="I39" s="1001"/>
      <c r="J39" s="954"/>
      <c r="K39" s="945"/>
      <c r="L39" s="948"/>
      <c r="M39" s="951"/>
      <c r="N39" s="954"/>
      <c r="O39" s="1006"/>
      <c r="P39" s="948"/>
      <c r="Q39" s="951"/>
      <c r="R39" s="954"/>
      <c r="S39" s="958"/>
      <c r="T39" s="948"/>
      <c r="U39" s="1001"/>
      <c r="V39" s="954"/>
      <c r="W39" s="958"/>
      <c r="X39" s="948"/>
      <c r="Y39" s="951"/>
      <c r="Z39" s="954"/>
      <c r="AA39" s="959"/>
      <c r="AB39" s="1004"/>
      <c r="AC39" s="952"/>
      <c r="AD39" s="955"/>
      <c r="AE39" s="299">
        <v>6</v>
      </c>
      <c r="AF39" s="263" t="s">
        <v>27</v>
      </c>
      <c r="AG39" s="277"/>
      <c r="AH39" s="319"/>
      <c r="AI39" s="299"/>
      <c r="AJ39" s="296"/>
      <c r="AK39" s="1333">
        <v>-1</v>
      </c>
      <c r="AL39" s="1334"/>
      <c r="AM39" s="1334"/>
      <c r="AN39" s="1334"/>
      <c r="AO39" s="1335"/>
      <c r="AP39" s="1045"/>
      <c r="AQ39" s="1045"/>
      <c r="AR39" s="1046"/>
      <c r="AV39" s="53"/>
      <c r="AW39" s="53"/>
      <c r="AX39" s="53"/>
      <c r="AY39" s="53"/>
      <c r="AZ39" s="53"/>
      <c r="BA39" s="53"/>
    </row>
    <row r="40" spans="1:44" ht="12.75">
      <c r="A40" s="1020"/>
      <c r="B40" s="1006"/>
      <c r="C40" s="958"/>
      <c r="D40" s="958"/>
      <c r="E40" s="958"/>
      <c r="F40" s="958"/>
      <c r="G40" s="958"/>
      <c r="H40" s="1579"/>
      <c r="I40" s="1001"/>
      <c r="J40" s="954"/>
      <c r="K40" s="945"/>
      <c r="L40" s="948"/>
      <c r="M40" s="951"/>
      <c r="N40" s="954"/>
      <c r="O40" s="1006"/>
      <c r="P40" s="948"/>
      <c r="Q40" s="951"/>
      <c r="R40" s="954"/>
      <c r="S40" s="958"/>
      <c r="T40" s="948"/>
      <c r="U40" s="1001"/>
      <c r="V40" s="954"/>
      <c r="W40" s="959"/>
      <c r="X40" s="949"/>
      <c r="Y40" s="952"/>
      <c r="Z40" s="955"/>
      <c r="AA40" s="599" t="s">
        <v>598</v>
      </c>
      <c r="AB40" s="253" t="s">
        <v>56</v>
      </c>
      <c r="AC40" s="253"/>
      <c r="AD40" s="253"/>
      <c r="AE40" s="253"/>
      <c r="AF40" s="253"/>
      <c r="AG40" s="253"/>
      <c r="AH40" s="253"/>
      <c r="AI40" s="253"/>
      <c r="AJ40" s="555"/>
      <c r="AK40" s="1348"/>
      <c r="AL40" s="1349"/>
      <c r="AM40" s="1349"/>
      <c r="AN40" s="1349"/>
      <c r="AO40" s="1350"/>
      <c r="AP40" s="1045"/>
      <c r="AQ40" s="1045"/>
      <c r="AR40" s="1046"/>
    </row>
    <row r="41" spans="1:44" ht="18.75" customHeight="1">
      <c r="A41" s="1020"/>
      <c r="B41" s="1006"/>
      <c r="C41" s="958"/>
      <c r="D41" s="958"/>
      <c r="E41" s="958"/>
      <c r="F41" s="958"/>
      <c r="G41" s="958"/>
      <c r="H41" s="1579"/>
      <c r="I41" s="1001"/>
      <c r="J41" s="954"/>
      <c r="K41" s="945"/>
      <c r="L41" s="948"/>
      <c r="M41" s="951"/>
      <c r="N41" s="954"/>
      <c r="O41" s="1006"/>
      <c r="P41" s="948"/>
      <c r="Q41" s="951"/>
      <c r="R41" s="954"/>
      <c r="S41" s="959"/>
      <c r="T41" s="949"/>
      <c r="U41" s="1002"/>
      <c r="V41" s="955"/>
      <c r="W41" s="262">
        <v>2</v>
      </c>
      <c r="X41" s="263" t="s">
        <v>211</v>
      </c>
      <c r="Y41" s="262"/>
      <c r="Z41" s="262"/>
      <c r="AA41" s="262"/>
      <c r="AB41" s="262"/>
      <c r="AC41" s="262"/>
      <c r="AD41" s="262"/>
      <c r="AE41" s="262"/>
      <c r="AF41" s="262"/>
      <c r="AG41" s="262"/>
      <c r="AH41" s="262"/>
      <c r="AI41" s="262"/>
      <c r="AJ41" s="262"/>
      <c r="AK41" s="1348"/>
      <c r="AL41" s="1349"/>
      <c r="AM41" s="1349"/>
      <c r="AN41" s="1349"/>
      <c r="AO41" s="1350"/>
      <c r="AP41" s="1045"/>
      <c r="AQ41" s="1045"/>
      <c r="AR41" s="1046"/>
    </row>
    <row r="42" spans="1:44" ht="18.75" customHeight="1" thickBot="1">
      <c r="A42" s="1020"/>
      <c r="B42" s="1006"/>
      <c r="C42" s="958"/>
      <c r="D42" s="958"/>
      <c r="E42" s="958"/>
      <c r="F42" s="958"/>
      <c r="G42" s="958"/>
      <c r="H42" s="1579"/>
      <c r="I42" s="1001"/>
      <c r="J42" s="954"/>
      <c r="K42" s="946"/>
      <c r="L42" s="949"/>
      <c r="M42" s="952"/>
      <c r="N42" s="955"/>
      <c r="O42" s="1007"/>
      <c r="P42" s="949"/>
      <c r="Q42" s="952"/>
      <c r="R42" s="955"/>
      <c r="S42" s="262">
        <v>2</v>
      </c>
      <c r="T42" s="246" t="s">
        <v>211</v>
      </c>
      <c r="U42" s="262"/>
      <c r="V42" s="262"/>
      <c r="W42" s="262"/>
      <c r="X42" s="262"/>
      <c r="Y42" s="262"/>
      <c r="Z42" s="262"/>
      <c r="AA42" s="262"/>
      <c r="AB42" s="262"/>
      <c r="AC42" s="262"/>
      <c r="AD42" s="262"/>
      <c r="AE42" s="262"/>
      <c r="AF42" s="262"/>
      <c r="AG42" s="262"/>
      <c r="AH42" s="262"/>
      <c r="AI42" s="262"/>
      <c r="AJ42" s="262"/>
      <c r="AK42" s="1336"/>
      <c r="AL42" s="1337"/>
      <c r="AM42" s="1337"/>
      <c r="AN42" s="1337"/>
      <c r="AO42" s="1338"/>
      <c r="AP42" s="1047"/>
      <c r="AQ42" s="1047"/>
      <c r="AR42" s="1048"/>
    </row>
    <row r="43" spans="1:44" ht="18.75" customHeight="1" thickBot="1">
      <c r="A43" s="1021"/>
      <c r="B43" s="1022"/>
      <c r="C43" s="1260"/>
      <c r="D43" s="1260"/>
      <c r="E43" s="1260"/>
      <c r="F43" s="1260"/>
      <c r="G43" s="1260"/>
      <c r="H43" s="1580"/>
      <c r="I43" s="1261"/>
      <c r="J43" s="1227"/>
      <c r="K43" s="290" t="s">
        <v>713</v>
      </c>
      <c r="L43" s="130" t="s">
        <v>212</v>
      </c>
      <c r="M43" s="688"/>
      <c r="N43" s="344"/>
      <c r="O43" s="226"/>
      <c r="P43" s="680"/>
      <c r="Q43" s="688"/>
      <c r="R43" s="344"/>
      <c r="S43" s="287"/>
      <c r="T43" s="288"/>
      <c r="U43" s="287"/>
      <c r="V43" s="287"/>
      <c r="W43" s="287"/>
      <c r="X43" s="287"/>
      <c r="Y43" s="287"/>
      <c r="Z43" s="287"/>
      <c r="AA43" s="287"/>
      <c r="AB43" s="287"/>
      <c r="AC43" s="287"/>
      <c r="AD43" s="287"/>
      <c r="AE43" s="287"/>
      <c r="AF43" s="287"/>
      <c r="AG43" s="287"/>
      <c r="AH43" s="287"/>
      <c r="AI43" s="287"/>
      <c r="AJ43" s="287"/>
      <c r="AK43" s="1051"/>
      <c r="AL43" s="1047"/>
      <c r="AM43" s="1047"/>
      <c r="AN43" s="1047"/>
      <c r="AO43" s="1047"/>
      <c r="AP43" s="1290">
        <v>-1</v>
      </c>
      <c r="AQ43" s="1291"/>
      <c r="AR43" s="1292"/>
    </row>
    <row r="44" ht="14.25" customHeight="1" thickBot="1"/>
    <row r="45" spans="1:44" ht="12.75" customHeight="1">
      <c r="A45" s="53" t="s">
        <v>377</v>
      </c>
      <c r="AK45" s="972" t="s">
        <v>302</v>
      </c>
      <c r="AL45" s="973"/>
      <c r="AM45" s="973"/>
      <c r="AN45" s="973"/>
      <c r="AO45" s="973"/>
      <c r="AP45" s="973"/>
      <c r="AQ45" s="973"/>
      <c r="AR45" s="974"/>
    </row>
    <row r="46" spans="37:44" ht="12.75" customHeight="1">
      <c r="AK46" s="975" t="s">
        <v>710</v>
      </c>
      <c r="AL46" s="976"/>
      <c r="AM46" s="976"/>
      <c r="AN46" s="976"/>
      <c r="AO46" s="976"/>
      <c r="AP46" s="976"/>
      <c r="AQ46" s="976"/>
      <c r="AR46" s="977"/>
    </row>
    <row r="47" spans="37:44" ht="12.75" customHeight="1">
      <c r="AK47" s="978" t="s">
        <v>599</v>
      </c>
      <c r="AL47" s="979"/>
      <c r="AM47" s="979"/>
      <c r="AN47" s="979"/>
      <c r="AO47" s="979"/>
      <c r="AP47" s="980"/>
      <c r="AQ47" s="328" t="s">
        <v>713</v>
      </c>
      <c r="AR47" s="329" t="s">
        <v>492</v>
      </c>
    </row>
    <row r="48" spans="37:44" ht="12.75" customHeight="1">
      <c r="AK48" s="981" t="s">
        <v>408</v>
      </c>
      <c r="AL48" s="982"/>
      <c r="AM48" s="982"/>
      <c r="AN48" s="982"/>
      <c r="AO48" s="982"/>
      <c r="AP48" s="983"/>
      <c r="AQ48" s="1036" t="s">
        <v>212</v>
      </c>
      <c r="AR48" s="1279" t="s">
        <v>409</v>
      </c>
    </row>
    <row r="49" spans="37:44" ht="12.75" customHeight="1">
      <c r="AK49" s="1280" t="s">
        <v>488</v>
      </c>
      <c r="AL49" s="1281"/>
      <c r="AM49" s="1281"/>
      <c r="AN49" s="1281"/>
      <c r="AO49" s="1281"/>
      <c r="AP49" s="1296"/>
      <c r="AQ49" s="1036"/>
      <c r="AR49" s="1279"/>
    </row>
    <row r="50" spans="37:44" ht="12.75" customHeight="1">
      <c r="AK50" s="1282" t="s">
        <v>489</v>
      </c>
      <c r="AL50" s="906"/>
      <c r="AM50" s="906"/>
      <c r="AN50" s="906"/>
      <c r="AO50" s="906"/>
      <c r="AP50" s="1288"/>
      <c r="AQ50" s="1036"/>
      <c r="AR50" s="1279"/>
    </row>
    <row r="51" spans="37:44" ht="12.75" customHeight="1">
      <c r="AK51" s="327">
        <v>1</v>
      </c>
      <c r="AL51" s="1289">
        <v>2</v>
      </c>
      <c r="AM51" s="979"/>
      <c r="AN51" s="979"/>
      <c r="AO51" s="980"/>
      <c r="AP51" s="342" t="s">
        <v>713</v>
      </c>
      <c r="AQ51" s="1036"/>
      <c r="AR51" s="1279"/>
    </row>
    <row r="52" spans="37:44" ht="12.75">
      <c r="AK52" s="1049" t="s">
        <v>210</v>
      </c>
      <c r="AL52" s="968" t="s">
        <v>211</v>
      </c>
      <c r="AM52" s="946"/>
      <c r="AN52" s="946"/>
      <c r="AO52" s="969"/>
      <c r="AP52" s="1060" t="s">
        <v>218</v>
      </c>
      <c r="AQ52" s="1036"/>
      <c r="AR52" s="1279"/>
    </row>
    <row r="53" spans="37:44" ht="12.75">
      <c r="AK53" s="1049"/>
      <c r="AL53" s="1293" t="s">
        <v>490</v>
      </c>
      <c r="AM53" s="1294"/>
      <c r="AN53" s="1294"/>
      <c r="AO53" s="1295"/>
      <c r="AP53" s="1060"/>
      <c r="AQ53" s="1036"/>
      <c r="AR53" s="1279"/>
    </row>
    <row r="54" spans="37:44" ht="12.75">
      <c r="AK54" s="1049"/>
      <c r="AL54" s="905" t="s">
        <v>491</v>
      </c>
      <c r="AM54" s="906"/>
      <c r="AN54" s="906"/>
      <c r="AO54" s="1288"/>
      <c r="AP54" s="1060"/>
      <c r="AQ54" s="1036"/>
      <c r="AR54" s="1279"/>
    </row>
    <row r="55" spans="37:44" ht="12.75">
      <c r="AK55" s="1049"/>
      <c r="AL55" s="330">
        <v>1</v>
      </c>
      <c r="AM55" s="979">
        <v>2</v>
      </c>
      <c r="AN55" s="979"/>
      <c r="AO55" s="980"/>
      <c r="AP55" s="1060"/>
      <c r="AQ55" s="1036"/>
      <c r="AR55" s="1279"/>
    </row>
    <row r="56" spans="37:44" ht="12.75" customHeight="1">
      <c r="AK56" s="1049"/>
      <c r="AL56" s="1060" t="s">
        <v>210</v>
      </c>
      <c r="AM56" s="968" t="s">
        <v>211</v>
      </c>
      <c r="AN56" s="946"/>
      <c r="AO56" s="969"/>
      <c r="AP56" s="1060"/>
      <c r="AQ56" s="1036"/>
      <c r="AR56" s="1279"/>
    </row>
    <row r="57" spans="37:44" ht="12.75">
      <c r="AK57" s="1049"/>
      <c r="AL57" s="1060"/>
      <c r="AM57" s="1293" t="s">
        <v>523</v>
      </c>
      <c r="AN57" s="1294"/>
      <c r="AO57" s="1295"/>
      <c r="AP57" s="1060"/>
      <c r="AQ57" s="1036"/>
      <c r="AR57" s="1279"/>
    </row>
    <row r="58" spans="37:44" ht="12.75">
      <c r="AK58" s="1049"/>
      <c r="AL58" s="1060"/>
      <c r="AM58" s="905" t="s">
        <v>524</v>
      </c>
      <c r="AN58" s="906"/>
      <c r="AO58" s="1288"/>
      <c r="AP58" s="1060"/>
      <c r="AQ58" s="1036"/>
      <c r="AR58" s="1279"/>
    </row>
    <row r="59" spans="37:44" ht="12.75">
      <c r="AK59" s="1049"/>
      <c r="AL59" s="1060"/>
      <c r="AM59" s="330">
        <v>1</v>
      </c>
      <c r="AN59" s="1289">
        <v>2</v>
      </c>
      <c r="AO59" s="980"/>
      <c r="AP59" s="1060"/>
      <c r="AQ59" s="1036"/>
      <c r="AR59" s="1279"/>
    </row>
    <row r="60" spans="37:44" ht="12.75" customHeight="1">
      <c r="AK60" s="1049"/>
      <c r="AL60" s="1060"/>
      <c r="AM60" s="1060" t="s">
        <v>210</v>
      </c>
      <c r="AN60" s="968" t="s">
        <v>211</v>
      </c>
      <c r="AO60" s="969"/>
      <c r="AP60" s="1060"/>
      <c r="AQ60" s="1036"/>
      <c r="AR60" s="1279"/>
    </row>
    <row r="61" spans="37:44" ht="12.75">
      <c r="AK61" s="1049"/>
      <c r="AL61" s="1060"/>
      <c r="AM61" s="1060"/>
      <c r="AN61" s="1293" t="s">
        <v>607</v>
      </c>
      <c r="AO61" s="1295"/>
      <c r="AP61" s="1060"/>
      <c r="AQ61" s="1036"/>
      <c r="AR61" s="1279"/>
    </row>
    <row r="62" spans="37:44" ht="24.75" customHeight="1">
      <c r="AK62" s="1049"/>
      <c r="AL62" s="1060"/>
      <c r="AM62" s="1060"/>
      <c r="AN62" s="905" t="s">
        <v>544</v>
      </c>
      <c r="AO62" s="1288"/>
      <c r="AP62" s="1060"/>
      <c r="AQ62" s="1036"/>
      <c r="AR62" s="1279"/>
    </row>
    <row r="63" spans="37:44" ht="12.75">
      <c r="AK63" s="1049"/>
      <c r="AL63" s="1060"/>
      <c r="AM63" s="1060"/>
      <c r="AN63" s="330">
        <v>1</v>
      </c>
      <c r="AO63" s="325">
        <v>2</v>
      </c>
      <c r="AP63" s="1060"/>
      <c r="AQ63" s="1036"/>
      <c r="AR63" s="1279"/>
    </row>
    <row r="64" spans="37:44" ht="12.75" customHeight="1" thickBot="1">
      <c r="AK64" s="1050"/>
      <c r="AL64" s="1061"/>
      <c r="AM64" s="1061"/>
      <c r="AN64" s="219" t="s">
        <v>210</v>
      </c>
      <c r="AO64" s="341" t="s">
        <v>211</v>
      </c>
      <c r="AP64" s="1061"/>
      <c r="AQ64" s="1036"/>
      <c r="AR64" s="1279"/>
    </row>
    <row r="65" spans="1:58" ht="12.75" customHeight="1">
      <c r="A65" s="1019" t="s">
        <v>609</v>
      </c>
      <c r="B65" s="1011" t="s">
        <v>200</v>
      </c>
      <c r="C65" s="419" t="s">
        <v>160</v>
      </c>
      <c r="D65" s="433" t="s">
        <v>20</v>
      </c>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49">
        <v>31021</v>
      </c>
      <c r="AL65" s="450">
        <v>403</v>
      </c>
      <c r="AM65" s="450">
        <v>277</v>
      </c>
      <c r="AN65" s="451">
        <v>855</v>
      </c>
      <c r="AO65" s="375"/>
      <c r="AP65" s="367"/>
      <c r="AQ65" s="367"/>
      <c r="AR65" s="368"/>
      <c r="AS65" s="174">
        <f aca="true" t="shared" si="0" ref="AS65:AS76">SUM(AK65:AR65)</f>
        <v>32556</v>
      </c>
      <c r="AV65" s="365"/>
      <c r="AW65" s="365"/>
      <c r="BE65" s="365"/>
      <c r="BF65" s="365"/>
    </row>
    <row r="66" spans="1:58" ht="27" customHeight="1" thickBot="1">
      <c r="A66" s="1020"/>
      <c r="B66" s="1006"/>
      <c r="C66" s="957" t="s">
        <v>718</v>
      </c>
      <c r="D66" s="1003" t="s">
        <v>21</v>
      </c>
      <c r="E66" s="1033" t="s">
        <v>167</v>
      </c>
      <c r="F66" s="953" t="s">
        <v>781</v>
      </c>
      <c r="G66" s="251" t="s">
        <v>462</v>
      </c>
      <c r="H66" s="246" t="s">
        <v>720</v>
      </c>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464">
        <v>5598</v>
      </c>
      <c r="AL66" s="465">
        <v>0</v>
      </c>
      <c r="AM66" s="465">
        <v>0</v>
      </c>
      <c r="AN66" s="466">
        <v>3329</v>
      </c>
      <c r="AO66" s="376"/>
      <c r="AP66" s="370"/>
      <c r="AQ66" s="370"/>
      <c r="AR66" s="371"/>
      <c r="AS66" s="174">
        <f t="shared" si="0"/>
        <v>8927</v>
      </c>
      <c r="AV66" s="365"/>
      <c r="AW66" s="365"/>
      <c r="AY66" s="365"/>
      <c r="AZ66" s="365"/>
      <c r="BE66" s="365"/>
      <c r="BF66" s="365"/>
    </row>
    <row r="67" spans="1:53" ht="13.5" customHeight="1" thickBot="1">
      <c r="A67" s="1020"/>
      <c r="B67" s="1006"/>
      <c r="C67" s="958"/>
      <c r="D67" s="1016"/>
      <c r="E67" s="1034"/>
      <c r="F67" s="954"/>
      <c r="G67" s="989" t="s">
        <v>461</v>
      </c>
      <c r="H67" s="990" t="s">
        <v>162</v>
      </c>
      <c r="I67" s="1000" t="s">
        <v>514</v>
      </c>
      <c r="J67" s="953" t="s">
        <v>513</v>
      </c>
      <c r="K67" s="945">
        <v>1</v>
      </c>
      <c r="L67" s="948" t="s">
        <v>210</v>
      </c>
      <c r="M67" s="951" t="s">
        <v>515</v>
      </c>
      <c r="N67" s="953" t="s">
        <v>517</v>
      </c>
      <c r="O67" s="299">
        <v>6</v>
      </c>
      <c r="P67" s="246" t="s">
        <v>27</v>
      </c>
      <c r="Q67" s="306"/>
      <c r="R67" s="318"/>
      <c r="S67" s="299"/>
      <c r="T67" s="263"/>
      <c r="U67" s="298"/>
      <c r="V67" s="298"/>
      <c r="W67" s="286"/>
      <c r="X67" s="263"/>
      <c r="Y67" s="262"/>
      <c r="Z67" s="262"/>
      <c r="AA67" s="263"/>
      <c r="AB67" s="262"/>
      <c r="AC67" s="262"/>
      <c r="AD67" s="262"/>
      <c r="AE67" s="262"/>
      <c r="AF67" s="262"/>
      <c r="AG67" s="262"/>
      <c r="AH67" s="262"/>
      <c r="AI67" s="262"/>
      <c r="AJ67" s="262"/>
      <c r="AK67" s="464">
        <v>2</v>
      </c>
      <c r="AL67" s="465">
        <v>0</v>
      </c>
      <c r="AM67" s="465">
        <v>0</v>
      </c>
      <c r="AN67" s="465">
        <v>3</v>
      </c>
      <c r="AO67" s="466">
        <v>17</v>
      </c>
      <c r="AP67" s="370"/>
      <c r="AQ67" s="370"/>
      <c r="AR67" s="371"/>
      <c r="AS67" s="174">
        <f t="shared" si="0"/>
        <v>22</v>
      </c>
      <c r="AV67" s="53"/>
      <c r="AW67" s="53"/>
      <c r="AX67" s="53"/>
      <c r="AY67" s="53"/>
      <c r="AZ67" s="53"/>
      <c r="BA67" s="53"/>
    </row>
    <row r="68" spans="1:53" ht="25.5" customHeight="1">
      <c r="A68" s="1020"/>
      <c r="B68" s="1006"/>
      <c r="C68" s="958"/>
      <c r="D68" s="1016"/>
      <c r="E68" s="1034"/>
      <c r="F68" s="954"/>
      <c r="G68" s="945"/>
      <c r="H68" s="991"/>
      <c r="I68" s="1001"/>
      <c r="J68" s="954"/>
      <c r="K68" s="945"/>
      <c r="L68" s="948"/>
      <c r="M68" s="951"/>
      <c r="N68" s="954"/>
      <c r="O68" s="556" t="s">
        <v>452</v>
      </c>
      <c r="P68" s="600" t="s">
        <v>401</v>
      </c>
      <c r="Q68" s="263"/>
      <c r="R68" s="319"/>
      <c r="S68" s="320"/>
      <c r="T68" s="263"/>
      <c r="U68" s="298"/>
      <c r="V68" s="298"/>
      <c r="W68" s="307"/>
      <c r="X68" s="263"/>
      <c r="Y68" s="262"/>
      <c r="Z68" s="262"/>
      <c r="AA68" s="263"/>
      <c r="AB68" s="262"/>
      <c r="AC68" s="262"/>
      <c r="AD68" s="262"/>
      <c r="AE68" s="262"/>
      <c r="AF68" s="570"/>
      <c r="AG68" s="1266" t="s">
        <v>468</v>
      </c>
      <c r="AH68" s="953" t="s">
        <v>53</v>
      </c>
      <c r="AI68" s="262">
        <v>0</v>
      </c>
      <c r="AJ68" s="593" t="s">
        <v>57</v>
      </c>
      <c r="AK68" s="349">
        <v>0</v>
      </c>
      <c r="AL68" s="355">
        <v>0</v>
      </c>
      <c r="AM68" s="355">
        <v>0</v>
      </c>
      <c r="AN68" s="355">
        <v>0</v>
      </c>
      <c r="AO68" s="356">
        <v>3</v>
      </c>
      <c r="AP68" s="370"/>
      <c r="AQ68" s="370"/>
      <c r="AR68" s="371"/>
      <c r="AS68" s="174">
        <f t="shared" si="0"/>
        <v>3</v>
      </c>
      <c r="AV68" s="53"/>
      <c r="AW68" s="53"/>
      <c r="AX68" s="53"/>
      <c r="AY68" s="53"/>
      <c r="AZ68" s="53"/>
      <c r="BA68" s="53"/>
    </row>
    <row r="69" spans="1:58" ht="13.5" customHeight="1">
      <c r="A69" s="1020"/>
      <c r="B69" s="1006"/>
      <c r="C69" s="958"/>
      <c r="D69" s="1016"/>
      <c r="E69" s="1034"/>
      <c r="F69" s="954"/>
      <c r="G69" s="945"/>
      <c r="H69" s="991"/>
      <c r="I69" s="1001"/>
      <c r="J69" s="954"/>
      <c r="K69" s="989">
        <v>2</v>
      </c>
      <c r="L69" s="947" t="s">
        <v>211</v>
      </c>
      <c r="M69" s="950" t="s">
        <v>435</v>
      </c>
      <c r="N69" s="953" t="s">
        <v>436</v>
      </c>
      <c r="O69" s="323" t="s">
        <v>307</v>
      </c>
      <c r="P69" s="600" t="s">
        <v>52</v>
      </c>
      <c r="Q69" s="321"/>
      <c r="R69" s="321"/>
      <c r="S69" s="266"/>
      <c r="T69" s="246"/>
      <c r="U69" s="317"/>
      <c r="V69" s="286"/>
      <c r="W69" s="266"/>
      <c r="X69" s="266"/>
      <c r="Y69" s="266"/>
      <c r="Z69" s="262"/>
      <c r="AA69" s="262"/>
      <c r="AB69" s="262"/>
      <c r="AC69" s="262"/>
      <c r="AD69" s="262"/>
      <c r="AE69" s="262"/>
      <c r="AF69" s="570"/>
      <c r="AG69" s="1267"/>
      <c r="AH69" s="954"/>
      <c r="AI69" s="1448" t="s">
        <v>54</v>
      </c>
      <c r="AJ69" s="1524" t="s">
        <v>55</v>
      </c>
      <c r="AK69" s="1418">
        <v>66</v>
      </c>
      <c r="AL69" s="1419">
        <v>0</v>
      </c>
      <c r="AM69" s="1419">
        <v>0</v>
      </c>
      <c r="AN69" s="1419">
        <v>87</v>
      </c>
      <c r="AO69" s="1420">
        <v>1735</v>
      </c>
      <c r="AP69" s="370"/>
      <c r="AQ69" s="370"/>
      <c r="AR69" s="371"/>
      <c r="AS69" s="1552">
        <f t="shared" si="0"/>
        <v>1888</v>
      </c>
      <c r="AV69" s="53"/>
      <c r="AW69" s="53"/>
      <c r="AX69" s="53"/>
      <c r="AY69" s="53"/>
      <c r="AZ69" s="440"/>
      <c r="BA69" s="440"/>
      <c r="BE69" s="365"/>
      <c r="BF69" s="365"/>
    </row>
    <row r="70" spans="1:58" ht="29.25" customHeight="1" thickBot="1">
      <c r="A70" s="1020"/>
      <c r="B70" s="1006"/>
      <c r="C70" s="957" t="s">
        <v>713</v>
      </c>
      <c r="D70" s="957" t="s">
        <v>218</v>
      </c>
      <c r="E70" s="957"/>
      <c r="F70" s="957"/>
      <c r="G70" s="957"/>
      <c r="H70" s="1578"/>
      <c r="I70" s="1001"/>
      <c r="J70" s="954"/>
      <c r="K70" s="945"/>
      <c r="L70" s="948"/>
      <c r="M70" s="951"/>
      <c r="N70" s="954"/>
      <c r="O70" s="1005" t="s">
        <v>597</v>
      </c>
      <c r="P70" s="947" t="s">
        <v>268</v>
      </c>
      <c r="Q70" s="950" t="s">
        <v>516</v>
      </c>
      <c r="R70" s="953" t="s">
        <v>525</v>
      </c>
      <c r="S70" s="957">
        <v>1</v>
      </c>
      <c r="T70" s="947" t="s">
        <v>210</v>
      </c>
      <c r="U70" s="1000" t="s">
        <v>519</v>
      </c>
      <c r="V70" s="953" t="s">
        <v>518</v>
      </c>
      <c r="W70" s="957">
        <v>1</v>
      </c>
      <c r="X70" s="947" t="s">
        <v>210</v>
      </c>
      <c r="Y70" s="950" t="s">
        <v>521</v>
      </c>
      <c r="Z70" s="953" t="s">
        <v>520</v>
      </c>
      <c r="AA70" s="556">
        <v>10</v>
      </c>
      <c r="AB70" s="1581" t="s">
        <v>453</v>
      </c>
      <c r="AC70" s="1581"/>
      <c r="AD70" s="1581"/>
      <c r="AE70" s="1581"/>
      <c r="AF70" s="1582"/>
      <c r="AG70" s="1267"/>
      <c r="AH70" s="954"/>
      <c r="AI70" s="1449"/>
      <c r="AJ70" s="1525"/>
      <c r="AK70" s="1583"/>
      <c r="AL70" s="1584"/>
      <c r="AM70" s="1584"/>
      <c r="AN70" s="1584"/>
      <c r="AO70" s="1585"/>
      <c r="AP70" s="370"/>
      <c r="AQ70" s="370"/>
      <c r="AR70" s="371"/>
      <c r="AS70" s="1552"/>
      <c r="AV70" s="53"/>
      <c r="AW70" s="53"/>
      <c r="AX70" s="53"/>
      <c r="AY70" s="53"/>
      <c r="AZ70" s="53"/>
      <c r="BA70" s="440"/>
      <c r="BF70" s="365"/>
    </row>
    <row r="71" spans="1:58" ht="44.25" customHeight="1" thickBot="1">
      <c r="A71" s="1020"/>
      <c r="B71" s="1006"/>
      <c r="C71" s="958"/>
      <c r="D71" s="958"/>
      <c r="E71" s="958"/>
      <c r="F71" s="958"/>
      <c r="G71" s="958"/>
      <c r="H71" s="1579"/>
      <c r="I71" s="1001"/>
      <c r="J71" s="954"/>
      <c r="K71" s="945"/>
      <c r="L71" s="948"/>
      <c r="M71" s="951"/>
      <c r="N71" s="954"/>
      <c r="O71" s="1286"/>
      <c r="P71" s="948"/>
      <c r="Q71" s="951"/>
      <c r="R71" s="954"/>
      <c r="S71" s="958"/>
      <c r="T71" s="948"/>
      <c r="U71" s="1001"/>
      <c r="V71" s="954"/>
      <c r="W71" s="958"/>
      <c r="X71" s="948"/>
      <c r="Y71" s="951"/>
      <c r="Z71" s="954"/>
      <c r="AA71" s="957">
        <v>11</v>
      </c>
      <c r="AB71" s="1003" t="s">
        <v>454</v>
      </c>
      <c r="AC71" s="950" t="s">
        <v>515</v>
      </c>
      <c r="AD71" s="953" t="s">
        <v>517</v>
      </c>
      <c r="AE71" s="536" t="s">
        <v>452</v>
      </c>
      <c r="AF71" s="505" t="s">
        <v>401</v>
      </c>
      <c r="AG71" s="1268"/>
      <c r="AH71" s="955"/>
      <c r="AI71" s="601" t="s">
        <v>713</v>
      </c>
      <c r="AJ71" s="263" t="s">
        <v>212</v>
      </c>
      <c r="AK71" s="353">
        <v>0</v>
      </c>
      <c r="AL71" s="423">
        <v>0</v>
      </c>
      <c r="AM71" s="423">
        <v>0</v>
      </c>
      <c r="AN71" s="423">
        <v>0</v>
      </c>
      <c r="AO71" s="354">
        <v>8</v>
      </c>
      <c r="AP71" s="370"/>
      <c r="AQ71" s="370"/>
      <c r="AR71" s="371"/>
      <c r="AS71" s="174">
        <f t="shared" si="0"/>
        <v>8</v>
      </c>
      <c r="AV71" s="53"/>
      <c r="AW71" s="53"/>
      <c r="AX71" s="53"/>
      <c r="AY71" s="53"/>
      <c r="AZ71" s="53"/>
      <c r="BA71" s="440"/>
      <c r="BF71" s="365"/>
    </row>
    <row r="72" spans="1:57" ht="12.75">
      <c r="A72" s="1020"/>
      <c r="B72" s="1006"/>
      <c r="C72" s="958"/>
      <c r="D72" s="958"/>
      <c r="E72" s="958"/>
      <c r="F72" s="958"/>
      <c r="G72" s="958"/>
      <c r="H72" s="1579"/>
      <c r="I72" s="1001"/>
      <c r="J72" s="954"/>
      <c r="K72" s="945"/>
      <c r="L72" s="948"/>
      <c r="M72" s="951"/>
      <c r="N72" s="954"/>
      <c r="O72" s="1006"/>
      <c r="P72" s="948"/>
      <c r="Q72" s="951"/>
      <c r="R72" s="954"/>
      <c r="S72" s="958"/>
      <c r="T72" s="948"/>
      <c r="U72" s="1001"/>
      <c r="V72" s="954"/>
      <c r="W72" s="958"/>
      <c r="X72" s="948"/>
      <c r="Y72" s="951"/>
      <c r="Z72" s="954"/>
      <c r="AA72" s="959"/>
      <c r="AB72" s="1004"/>
      <c r="AC72" s="952"/>
      <c r="AD72" s="955"/>
      <c r="AE72" s="299">
        <v>6</v>
      </c>
      <c r="AF72" s="263" t="s">
        <v>27</v>
      </c>
      <c r="AG72" s="277"/>
      <c r="AH72" s="319"/>
      <c r="AI72" s="299"/>
      <c r="AJ72" s="296"/>
      <c r="AK72" s="449">
        <v>1</v>
      </c>
      <c r="AL72" s="450">
        <v>0</v>
      </c>
      <c r="AM72" s="450">
        <v>0</v>
      </c>
      <c r="AN72" s="450">
        <v>1</v>
      </c>
      <c r="AO72" s="451">
        <v>24</v>
      </c>
      <c r="AP72" s="370"/>
      <c r="AQ72" s="370"/>
      <c r="AR72" s="371"/>
      <c r="AS72" s="174">
        <f t="shared" si="0"/>
        <v>26</v>
      </c>
      <c r="AZ72" s="365"/>
      <c r="BE72" s="365"/>
    </row>
    <row r="73" spans="1:58" ht="13.5" customHeight="1">
      <c r="A73" s="1020"/>
      <c r="B73" s="1006"/>
      <c r="C73" s="958"/>
      <c r="D73" s="958"/>
      <c r="E73" s="958"/>
      <c r="F73" s="958"/>
      <c r="G73" s="958"/>
      <c r="H73" s="1579"/>
      <c r="I73" s="1001"/>
      <c r="J73" s="954"/>
      <c r="K73" s="945"/>
      <c r="L73" s="948"/>
      <c r="M73" s="951"/>
      <c r="N73" s="954"/>
      <c r="O73" s="1006"/>
      <c r="P73" s="948"/>
      <c r="Q73" s="951"/>
      <c r="R73" s="954"/>
      <c r="S73" s="958"/>
      <c r="T73" s="948"/>
      <c r="U73" s="1001"/>
      <c r="V73" s="954"/>
      <c r="W73" s="959"/>
      <c r="X73" s="949"/>
      <c r="Y73" s="952"/>
      <c r="Z73" s="955"/>
      <c r="AA73" s="599" t="s">
        <v>598</v>
      </c>
      <c r="AB73" s="253" t="s">
        <v>56</v>
      </c>
      <c r="AC73" s="253"/>
      <c r="AD73" s="253"/>
      <c r="AE73" s="253"/>
      <c r="AF73" s="253"/>
      <c r="AG73" s="253"/>
      <c r="AH73" s="253"/>
      <c r="AI73" s="253"/>
      <c r="AJ73" s="555"/>
      <c r="AK73" s="464">
        <v>255</v>
      </c>
      <c r="AL73" s="465">
        <v>0</v>
      </c>
      <c r="AM73" s="465">
        <v>0</v>
      </c>
      <c r="AN73" s="465">
        <v>270</v>
      </c>
      <c r="AO73" s="466">
        <v>3077</v>
      </c>
      <c r="AP73" s="370"/>
      <c r="AQ73" s="370"/>
      <c r="AR73" s="371"/>
      <c r="AS73" s="174">
        <f t="shared" si="0"/>
        <v>3602</v>
      </c>
      <c r="AZ73" s="365"/>
      <c r="BA73" s="365"/>
      <c r="BE73" s="365"/>
      <c r="BF73" s="365"/>
    </row>
    <row r="74" spans="1:58" ht="16.5" customHeight="1">
      <c r="A74" s="1020"/>
      <c r="B74" s="1006"/>
      <c r="C74" s="958"/>
      <c r="D74" s="958"/>
      <c r="E74" s="958"/>
      <c r="F74" s="958"/>
      <c r="G74" s="958"/>
      <c r="H74" s="1579"/>
      <c r="I74" s="1001"/>
      <c r="J74" s="954"/>
      <c r="K74" s="945"/>
      <c r="L74" s="948"/>
      <c r="M74" s="951"/>
      <c r="N74" s="954"/>
      <c r="O74" s="1006"/>
      <c r="P74" s="948"/>
      <c r="Q74" s="951"/>
      <c r="R74" s="954"/>
      <c r="S74" s="959"/>
      <c r="T74" s="949"/>
      <c r="U74" s="1002"/>
      <c r="V74" s="955"/>
      <c r="W74" s="262">
        <v>2</v>
      </c>
      <c r="X74" s="263" t="s">
        <v>211</v>
      </c>
      <c r="Y74" s="262"/>
      <c r="Z74" s="262"/>
      <c r="AA74" s="262"/>
      <c r="AB74" s="262"/>
      <c r="AC74" s="262"/>
      <c r="AD74" s="262"/>
      <c r="AE74" s="262"/>
      <c r="AF74" s="262"/>
      <c r="AG74" s="262"/>
      <c r="AH74" s="262"/>
      <c r="AI74" s="262"/>
      <c r="AJ74" s="262"/>
      <c r="AK74" s="464">
        <v>173</v>
      </c>
      <c r="AL74" s="465">
        <v>0</v>
      </c>
      <c r="AM74" s="465">
        <v>0</v>
      </c>
      <c r="AN74" s="465">
        <v>169</v>
      </c>
      <c r="AO74" s="466">
        <v>2277</v>
      </c>
      <c r="AP74" s="370"/>
      <c r="AQ74" s="370"/>
      <c r="AR74" s="371"/>
      <c r="AS74" s="174">
        <f t="shared" si="0"/>
        <v>2619</v>
      </c>
      <c r="AZ74" s="365"/>
      <c r="BA74" s="365"/>
      <c r="BE74" s="365"/>
      <c r="BF74" s="365"/>
    </row>
    <row r="75" spans="1:58" ht="16.5" customHeight="1" thickBot="1">
      <c r="A75" s="1020"/>
      <c r="B75" s="1006"/>
      <c r="C75" s="958"/>
      <c r="D75" s="958"/>
      <c r="E75" s="958"/>
      <c r="F75" s="958"/>
      <c r="G75" s="958"/>
      <c r="H75" s="1579"/>
      <c r="I75" s="1001"/>
      <c r="J75" s="954"/>
      <c r="K75" s="946"/>
      <c r="L75" s="949"/>
      <c r="M75" s="952"/>
      <c r="N75" s="955"/>
      <c r="O75" s="1007"/>
      <c r="P75" s="949"/>
      <c r="Q75" s="952"/>
      <c r="R75" s="955"/>
      <c r="S75" s="262">
        <v>2</v>
      </c>
      <c r="T75" s="246" t="s">
        <v>211</v>
      </c>
      <c r="U75" s="262"/>
      <c r="V75" s="262"/>
      <c r="W75" s="262"/>
      <c r="X75" s="262"/>
      <c r="Y75" s="262"/>
      <c r="Z75" s="262"/>
      <c r="AA75" s="262"/>
      <c r="AB75" s="262"/>
      <c r="AC75" s="262"/>
      <c r="AD75" s="262"/>
      <c r="AE75" s="262"/>
      <c r="AF75" s="262"/>
      <c r="AG75" s="262"/>
      <c r="AH75" s="262"/>
      <c r="AI75" s="262"/>
      <c r="AJ75" s="262"/>
      <c r="AK75" s="347">
        <v>730</v>
      </c>
      <c r="AL75" s="409">
        <v>0</v>
      </c>
      <c r="AM75" s="409">
        <v>0</v>
      </c>
      <c r="AN75" s="409">
        <v>638</v>
      </c>
      <c r="AO75" s="452">
        <v>8662</v>
      </c>
      <c r="AP75" s="373"/>
      <c r="AQ75" s="373"/>
      <c r="AR75" s="377"/>
      <c r="AS75" s="174">
        <f t="shared" si="0"/>
        <v>10030</v>
      </c>
      <c r="BA75" s="365"/>
      <c r="BC75" s="365"/>
      <c r="BE75" s="365"/>
      <c r="BF75" s="365"/>
    </row>
    <row r="76" spans="1:58" ht="16.5" customHeight="1" thickBot="1">
      <c r="A76" s="1021"/>
      <c r="B76" s="1022"/>
      <c r="C76" s="1260"/>
      <c r="D76" s="1260"/>
      <c r="E76" s="1260"/>
      <c r="F76" s="1260"/>
      <c r="G76" s="1260"/>
      <c r="H76" s="1580"/>
      <c r="I76" s="1261"/>
      <c r="J76" s="1227"/>
      <c r="K76" s="290" t="s">
        <v>713</v>
      </c>
      <c r="L76" s="130" t="s">
        <v>212</v>
      </c>
      <c r="M76" s="688"/>
      <c r="N76" s="344"/>
      <c r="O76" s="226"/>
      <c r="P76" s="680"/>
      <c r="Q76" s="688"/>
      <c r="R76" s="344"/>
      <c r="S76" s="287"/>
      <c r="T76" s="288"/>
      <c r="U76" s="287"/>
      <c r="V76" s="287"/>
      <c r="W76" s="287"/>
      <c r="X76" s="287"/>
      <c r="Y76" s="287"/>
      <c r="Z76" s="287"/>
      <c r="AA76" s="287"/>
      <c r="AB76" s="287"/>
      <c r="AC76" s="287"/>
      <c r="AD76" s="287"/>
      <c r="AE76" s="287"/>
      <c r="AF76" s="287"/>
      <c r="AG76" s="287"/>
      <c r="AH76" s="287"/>
      <c r="AI76" s="287"/>
      <c r="AJ76" s="287"/>
      <c r="AK76" s="376"/>
      <c r="AL76" s="373"/>
      <c r="AM76" s="373"/>
      <c r="AN76" s="373"/>
      <c r="AO76" s="373"/>
      <c r="AP76" s="347">
        <v>313</v>
      </c>
      <c r="AQ76" s="409">
        <v>4</v>
      </c>
      <c r="AR76" s="452">
        <v>26457</v>
      </c>
      <c r="AS76" s="174">
        <f t="shared" si="0"/>
        <v>26774</v>
      </c>
      <c r="BA76" s="365"/>
      <c r="BB76" s="365"/>
      <c r="BD76" s="365"/>
      <c r="BE76" s="365"/>
      <c r="BF76" s="365"/>
    </row>
    <row r="77" spans="37:58" ht="12.75">
      <c r="AK77" s="174">
        <f aca="true" t="shared" si="1" ref="AK77:AS77">SUM(AK65:AK76)</f>
        <v>37846</v>
      </c>
      <c r="AL77" s="174">
        <f t="shared" si="1"/>
        <v>403</v>
      </c>
      <c r="AM77" s="174">
        <f t="shared" si="1"/>
        <v>277</v>
      </c>
      <c r="AN77" s="174">
        <f t="shared" si="1"/>
        <v>5352</v>
      </c>
      <c r="AO77" s="174">
        <f t="shared" si="1"/>
        <v>15803</v>
      </c>
      <c r="AP77" s="174">
        <f t="shared" si="1"/>
        <v>313</v>
      </c>
      <c r="AQ77" s="174">
        <f t="shared" si="1"/>
        <v>4</v>
      </c>
      <c r="AR77" s="174">
        <f t="shared" si="1"/>
        <v>26457</v>
      </c>
      <c r="AS77" s="174">
        <f t="shared" si="1"/>
        <v>86455</v>
      </c>
      <c r="AV77" s="365"/>
      <c r="AY77" s="365"/>
      <c r="AZ77" s="365"/>
      <c r="BA77" s="365"/>
      <c r="BB77" s="365"/>
      <c r="BC77" s="365"/>
      <c r="BE77" s="365"/>
      <c r="BF77" s="365"/>
    </row>
    <row r="78" spans="49:58" ht="12.75">
      <c r="AW78" s="365"/>
      <c r="AZ78" s="365"/>
      <c r="BA78" s="365"/>
      <c r="BB78" s="365"/>
      <c r="BC78" s="365"/>
      <c r="BD78" s="365"/>
      <c r="BF78" s="365"/>
    </row>
    <row r="79" spans="49:58" ht="12.75">
      <c r="AW79" s="365"/>
      <c r="AZ79" s="365"/>
      <c r="BA79" s="365"/>
      <c r="BB79" s="365"/>
      <c r="BC79" s="365"/>
      <c r="BD79" s="365"/>
      <c r="BF79" s="365"/>
    </row>
    <row r="80" spans="48:58" ht="12.75">
      <c r="AV80" s="365"/>
      <c r="AW80" s="365"/>
      <c r="AY80" s="365"/>
      <c r="AZ80" s="365"/>
      <c r="BA80" s="365"/>
      <c r="BB80" s="365"/>
      <c r="BC80" s="365"/>
      <c r="BD80" s="365"/>
      <c r="BE80" s="365"/>
      <c r="BF80" s="365"/>
    </row>
  </sheetData>
  <sheetProtection/>
  <mergeCells count="146">
    <mergeCell ref="AP32:AR42"/>
    <mergeCell ref="AP43:AR43"/>
    <mergeCell ref="AO32:AO33"/>
    <mergeCell ref="AK32:AN34"/>
    <mergeCell ref="AK39:AO42"/>
    <mergeCell ref="AB37:AF37"/>
    <mergeCell ref="A65:A76"/>
    <mergeCell ref="B65:B76"/>
    <mergeCell ref="I67:I76"/>
    <mergeCell ref="G67:G69"/>
    <mergeCell ref="H67:H69"/>
    <mergeCell ref="X37:X40"/>
    <mergeCell ref="AS69:AS70"/>
    <mergeCell ref="AG68:AG71"/>
    <mergeCell ref="J67:J76"/>
    <mergeCell ref="AN61:AO61"/>
    <mergeCell ref="T70:T74"/>
    <mergeCell ref="U70:U74"/>
    <mergeCell ref="V70:V74"/>
    <mergeCell ref="A32:A43"/>
    <mergeCell ref="B32:B43"/>
    <mergeCell ref="C70:C76"/>
    <mergeCell ref="D70:H76"/>
    <mergeCell ref="O70:O75"/>
    <mergeCell ref="C66:C69"/>
    <mergeCell ref="D66:D69"/>
    <mergeCell ref="K69:K75"/>
    <mergeCell ref="L69:L75"/>
    <mergeCell ref="E66:E69"/>
    <mergeCell ref="F66:F69"/>
    <mergeCell ref="AN7:AN9"/>
    <mergeCell ref="AM7:AM8"/>
    <mergeCell ref="P37:P42"/>
    <mergeCell ref="Q37:Q42"/>
    <mergeCell ref="R37:R42"/>
    <mergeCell ref="AK12:AR12"/>
    <mergeCell ref="AK13:AR13"/>
    <mergeCell ref="AK14:AP14"/>
    <mergeCell ref="AK15:AP15"/>
    <mergeCell ref="AQ15:AQ31"/>
    <mergeCell ref="AR15:AR31"/>
    <mergeCell ref="AK16:AP16"/>
    <mergeCell ref="AL23:AL31"/>
    <mergeCell ref="AM23:AO23"/>
    <mergeCell ref="AM24:AO24"/>
    <mergeCell ref="AK17:AP17"/>
    <mergeCell ref="AL18:AO18"/>
    <mergeCell ref="AK19:AK31"/>
    <mergeCell ref="AL19:AO19"/>
    <mergeCell ref="AP19:AP31"/>
    <mergeCell ref="AL20:AO20"/>
    <mergeCell ref="AL21:AO21"/>
    <mergeCell ref="AM22:AO22"/>
    <mergeCell ref="AM25:AO25"/>
    <mergeCell ref="AN26:AO26"/>
    <mergeCell ref="AM27:AM31"/>
    <mergeCell ref="AN27:AO27"/>
    <mergeCell ref="AL52:AO52"/>
    <mergeCell ref="AP52:AP64"/>
    <mergeCell ref="AL53:AO53"/>
    <mergeCell ref="AL54:AO54"/>
    <mergeCell ref="AM55:AO55"/>
    <mergeCell ref="AL56:AL64"/>
    <mergeCell ref="AM56:AO56"/>
    <mergeCell ref="AN28:AO28"/>
    <mergeCell ref="AN29:AO29"/>
    <mergeCell ref="AK46:AR46"/>
    <mergeCell ref="AK47:AP47"/>
    <mergeCell ref="AK48:AP48"/>
    <mergeCell ref="AQ48:AQ64"/>
    <mergeCell ref="AR48:AR64"/>
    <mergeCell ref="AK49:AP49"/>
    <mergeCell ref="AK50:AP50"/>
    <mergeCell ref="AL51:AO51"/>
    <mergeCell ref="AK52:AK64"/>
    <mergeCell ref="AM60:AM64"/>
    <mergeCell ref="AN60:AO60"/>
    <mergeCell ref="AN62:AO62"/>
    <mergeCell ref="C33:C36"/>
    <mergeCell ref="D33:D36"/>
    <mergeCell ref="E33:E36"/>
    <mergeCell ref="F33:F36"/>
    <mergeCell ref="G34:G36"/>
    <mergeCell ref="H34:H36"/>
    <mergeCell ref="M34:M35"/>
    <mergeCell ref="N34:N35"/>
    <mergeCell ref="AK45:AR45"/>
    <mergeCell ref="C37:C43"/>
    <mergeCell ref="D37:H43"/>
    <mergeCell ref="K36:K42"/>
    <mergeCell ref="L36:L42"/>
    <mergeCell ref="I34:I43"/>
    <mergeCell ref="J34:J43"/>
    <mergeCell ref="K34:K35"/>
    <mergeCell ref="L34:L35"/>
    <mergeCell ref="M36:M42"/>
    <mergeCell ref="N36:N42"/>
    <mergeCell ref="AG35:AG38"/>
    <mergeCell ref="AH35:AH38"/>
    <mergeCell ref="Z37:Z40"/>
    <mergeCell ref="AA38:AA39"/>
    <mergeCell ref="AD38:AD39"/>
    <mergeCell ref="AJ69:AJ70"/>
    <mergeCell ref="AK69:AK70"/>
    <mergeCell ref="AL69:AL70"/>
    <mergeCell ref="AH68:AH71"/>
    <mergeCell ref="P70:P75"/>
    <mergeCell ref="Q70:Q75"/>
    <mergeCell ref="R70:R75"/>
    <mergeCell ref="AI36:AI37"/>
    <mergeCell ref="AJ36:AJ37"/>
    <mergeCell ref="AK38:AO38"/>
    <mergeCell ref="AK35:AO37"/>
    <mergeCell ref="AM69:AM70"/>
    <mergeCell ref="AN69:AN70"/>
    <mergeCell ref="AO69:AO70"/>
    <mergeCell ref="AM57:AO57"/>
    <mergeCell ref="AM58:AO58"/>
    <mergeCell ref="AN59:AO59"/>
    <mergeCell ref="W70:W73"/>
    <mergeCell ref="AB38:AB39"/>
    <mergeCell ref="AC38:AC39"/>
    <mergeCell ref="V37:V41"/>
    <mergeCell ref="W37:W40"/>
    <mergeCell ref="Y37:Y40"/>
    <mergeCell ref="AK43:AO43"/>
    <mergeCell ref="S37:S41"/>
    <mergeCell ref="T37:T41"/>
    <mergeCell ref="U37:U41"/>
    <mergeCell ref="O37:O42"/>
    <mergeCell ref="M69:M75"/>
    <mergeCell ref="N69:N75"/>
    <mergeCell ref="N67:N68"/>
    <mergeCell ref="S70:S74"/>
    <mergeCell ref="AI69:AI70"/>
    <mergeCell ref="X70:X73"/>
    <mergeCell ref="AC71:AC72"/>
    <mergeCell ref="AD71:AD72"/>
    <mergeCell ref="Y70:Y73"/>
    <mergeCell ref="Z70:Z73"/>
    <mergeCell ref="AA71:AA72"/>
    <mergeCell ref="AB71:AB72"/>
    <mergeCell ref="AB70:AF70"/>
    <mergeCell ref="K67:K68"/>
    <mergeCell ref="L67:L68"/>
    <mergeCell ref="M67:M68"/>
  </mergeCells>
  <printOptions horizontalCentered="1" verticalCentered="1"/>
  <pageMargins left="0" right="0" top="0" bottom="0" header="0" footer="0"/>
  <pageSetup fitToHeight="2"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FZ76"/>
  <sheetViews>
    <sheetView zoomScaleSheetLayoutView="75" zoomScalePageLayoutView="0" workbookViewId="0" topLeftCell="A1">
      <selection activeCell="A1" sqref="A1"/>
    </sheetView>
  </sheetViews>
  <sheetFormatPr defaultColWidth="9.140625" defaultRowHeight="12.75"/>
  <cols>
    <col min="1" max="1" width="4.28125" style="47" customWidth="1"/>
    <col min="2" max="9" width="2.421875" style="47" customWidth="1"/>
    <col min="10" max="10" width="2.8515625" style="47" customWidth="1"/>
    <col min="11" max="14" width="2.421875" style="47" customWidth="1"/>
    <col min="15" max="15" width="2.421875" style="46" customWidth="1"/>
    <col min="16" max="61" width="2.421875" style="3" customWidth="1"/>
    <col min="62" max="62" width="4.28125" style="3" customWidth="1"/>
    <col min="63" max="63" width="2.421875" style="3" customWidth="1"/>
    <col min="64" max="64" width="2.7109375" style="3" customWidth="1"/>
    <col min="65" max="65" width="3.00390625" style="3" customWidth="1"/>
    <col min="66" max="66" width="2.8515625" style="3" customWidth="1"/>
    <col min="67" max="67" width="3.421875" style="3" customWidth="1"/>
    <col min="68" max="68" width="2.8515625" style="3" customWidth="1"/>
    <col min="69" max="70" width="2.421875" style="3" customWidth="1"/>
    <col min="71" max="71" width="5.28125" style="3" customWidth="1"/>
    <col min="72" max="77" width="2.421875" style="3" customWidth="1"/>
    <col min="78" max="78" width="4.8515625" style="3" customWidth="1"/>
    <col min="79" max="79" width="3.8515625" style="3" customWidth="1"/>
    <col min="80" max="81" width="2.421875" style="3" customWidth="1"/>
    <col min="82" max="82" width="2.140625" style="3" customWidth="1"/>
    <col min="83" max="83" width="2.7109375" style="3" customWidth="1"/>
    <col min="84" max="85" width="2.421875" style="3" customWidth="1"/>
    <col min="86" max="86" width="4.28125" style="3" customWidth="1"/>
    <col min="87" max="87" width="3.7109375" style="3" customWidth="1"/>
    <col min="88" max="90" width="2.421875" style="3" customWidth="1"/>
    <col min="91" max="91" width="3.7109375" style="3" customWidth="1"/>
    <col min="92" max="94" width="2.421875" style="3" customWidth="1"/>
    <col min="95" max="95" width="3.00390625" style="3" customWidth="1"/>
    <col min="96" max="96" width="9.00390625" style="3" customWidth="1"/>
    <col min="97" max="97" width="13.421875" style="46" customWidth="1"/>
    <col min="98" max="98" width="15.57421875" style="46" customWidth="1"/>
    <col min="99" max="99" width="17.28125" style="46" customWidth="1"/>
    <col min="100" max="101" width="16.140625" style="46" customWidth="1"/>
    <col min="102" max="102" width="12.421875" style="46" customWidth="1"/>
    <col min="103" max="172" width="9.140625" style="46" customWidth="1"/>
    <col min="173" max="16384" width="9.140625" style="47" customWidth="1"/>
  </cols>
  <sheetData>
    <row r="1" spans="1:96" ht="12.75">
      <c r="A1" s="53" t="s">
        <v>596</v>
      </c>
      <c r="B1" s="53"/>
      <c r="K1" s="64"/>
      <c r="L1" s="97"/>
      <c r="M1" s="67"/>
      <c r="N1" s="67"/>
      <c r="O1" s="66"/>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row>
    <row r="2" spans="1:15" ht="12.75">
      <c r="A2" s="47" t="s">
        <v>594</v>
      </c>
      <c r="E2" t="s">
        <v>595</v>
      </c>
      <c r="L2" s="59"/>
      <c r="M2" s="1"/>
      <c r="N2" s="1"/>
      <c r="O2" s="12"/>
    </row>
    <row r="3" spans="12:96" ht="12.75">
      <c r="L3" s="59"/>
      <c r="M3" s="1"/>
      <c r="N3" s="1"/>
      <c r="O3" s="12"/>
      <c r="Q3" s="102"/>
      <c r="R3" s="102"/>
      <c r="S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11"/>
      <c r="CP3" s="110"/>
      <c r="CQ3" s="102"/>
      <c r="CR3" s="102"/>
    </row>
    <row r="4" spans="3:96" ht="13.5" thickBot="1">
      <c r="C4" s="100"/>
      <c r="L4" s="59"/>
      <c r="M4" s="1"/>
      <c r="N4" s="1"/>
      <c r="O4" s="12"/>
      <c r="Q4" s="102"/>
      <c r="R4" s="102"/>
      <c r="S4" s="102"/>
      <c r="AR4" s="102"/>
      <c r="AS4" s="102"/>
      <c r="AT4" s="102"/>
      <c r="AU4" s="102"/>
      <c r="AV4" s="102"/>
      <c r="AW4" s="102"/>
      <c r="AX4" s="102"/>
      <c r="AY4" s="102"/>
      <c r="AZ4" s="102"/>
      <c r="BA4" s="102"/>
      <c r="BB4" s="102"/>
      <c r="BC4" s="102"/>
      <c r="BD4" s="102"/>
      <c r="BE4" s="102"/>
      <c r="BF4" s="102"/>
      <c r="BG4" s="102"/>
      <c r="BH4" s="102"/>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1"/>
      <c r="CP4" s="110"/>
      <c r="CQ4" s="111"/>
      <c r="CR4" s="110"/>
    </row>
    <row r="5" spans="1:106" ht="12.75">
      <c r="A5" s="65">
        <v>100</v>
      </c>
      <c r="B5" s="54"/>
      <c r="D5" s="65" t="s">
        <v>722</v>
      </c>
      <c r="E5" s="55"/>
      <c r="F5" s="55"/>
      <c r="G5" s="55"/>
      <c r="H5" s="55"/>
      <c r="I5" s="55"/>
      <c r="J5" s="55"/>
      <c r="AR5" s="110"/>
      <c r="BD5" s="110"/>
      <c r="BE5" s="110"/>
      <c r="BF5" s="110"/>
      <c r="BG5" s="110"/>
      <c r="BH5" s="110"/>
      <c r="BI5" s="110"/>
      <c r="BJ5" s="110"/>
      <c r="BO5" s="110"/>
      <c r="BP5" s="110"/>
      <c r="BS5" s="110"/>
      <c r="BT5" s="110"/>
      <c r="BW5" s="110"/>
      <c r="BX5" s="110"/>
      <c r="BY5" s="110"/>
      <c r="BZ5" s="110"/>
      <c r="CA5" s="110"/>
      <c r="CB5" s="110"/>
      <c r="CC5" s="110"/>
      <c r="CD5" s="110"/>
      <c r="CE5" s="110"/>
      <c r="CF5" s="110"/>
      <c r="CG5" s="110"/>
      <c r="CH5" s="110"/>
      <c r="CI5" s="110"/>
      <c r="CJ5" s="110"/>
      <c r="CK5" s="110"/>
      <c r="CL5" s="110"/>
      <c r="CM5" s="110"/>
      <c r="CN5" s="110"/>
      <c r="CP5" s="111"/>
      <c r="CQ5" s="111"/>
      <c r="CT5" s="138">
        <f>SUM(CX70)</f>
        <v>26457</v>
      </c>
      <c r="CU5" s="138">
        <f>CT5</f>
        <v>26457</v>
      </c>
      <c r="CV5" s="138">
        <f>CU5</f>
        <v>26457</v>
      </c>
      <c r="CW5" s="965">
        <f>SUM(CV5:CV9)</f>
        <v>86455</v>
      </c>
      <c r="CY5" s="91"/>
      <c r="DB5" s="91"/>
    </row>
    <row r="6" spans="1:172" ht="12.75">
      <c r="A6" s="52">
        <v>211</v>
      </c>
      <c r="B6" s="52"/>
      <c r="C6" s="52"/>
      <c r="D6" s="46" t="s">
        <v>723</v>
      </c>
      <c r="BE6" s="110"/>
      <c r="BF6" s="110"/>
      <c r="BG6" s="110"/>
      <c r="BH6" s="110"/>
      <c r="BI6" s="110"/>
      <c r="BJ6" s="110"/>
      <c r="BO6" s="110"/>
      <c r="BP6" s="110"/>
      <c r="BS6" s="110"/>
      <c r="BT6" s="110"/>
      <c r="BW6" s="110"/>
      <c r="BX6" s="110"/>
      <c r="BY6" s="110"/>
      <c r="BZ6" s="110"/>
      <c r="CA6" s="110"/>
      <c r="CB6" s="110"/>
      <c r="CC6" s="110"/>
      <c r="CD6" s="110"/>
      <c r="CE6" s="110"/>
      <c r="CF6" s="110"/>
      <c r="CG6" s="110"/>
      <c r="CH6" s="110"/>
      <c r="CI6" s="110"/>
      <c r="CJ6" s="110"/>
      <c r="CK6" s="110"/>
      <c r="CL6" s="110"/>
      <c r="CM6" s="110"/>
      <c r="CN6" s="110"/>
      <c r="CO6" s="111"/>
      <c r="CP6" s="111"/>
      <c r="CQ6" s="110"/>
      <c r="CT6" s="131">
        <f>SUM(CS56,CT59,CU60:CU69)</f>
        <v>43878</v>
      </c>
      <c r="CU6" s="960">
        <f>SUM(CT6:CT8)</f>
        <v>59681</v>
      </c>
      <c r="CV6" s="960">
        <f>SUM(CU6:CU9)</f>
        <v>59998</v>
      </c>
      <c r="CW6" s="961"/>
      <c r="CY6" s="91"/>
      <c r="DB6" s="94"/>
      <c r="FP6" s="47"/>
    </row>
    <row r="7" spans="1:172" ht="12.75" customHeight="1">
      <c r="A7" s="154">
        <v>212</v>
      </c>
      <c r="B7" s="154"/>
      <c r="C7" s="52"/>
      <c r="D7" s="47" t="s">
        <v>724</v>
      </c>
      <c r="E7" s="155"/>
      <c r="F7" s="155"/>
      <c r="G7" s="155"/>
      <c r="H7" s="155"/>
      <c r="I7" s="155"/>
      <c r="J7" s="155"/>
      <c r="K7" s="155"/>
      <c r="L7" s="155"/>
      <c r="M7" s="155"/>
      <c r="N7" s="155"/>
      <c r="O7" s="155"/>
      <c r="P7" s="155"/>
      <c r="Q7" s="155"/>
      <c r="R7" s="155"/>
      <c r="S7" s="155"/>
      <c r="BE7" s="110"/>
      <c r="BF7" s="110"/>
      <c r="BG7" s="110"/>
      <c r="BH7" s="110"/>
      <c r="BI7" s="110"/>
      <c r="BJ7" s="110"/>
      <c r="BO7" s="110"/>
      <c r="BP7" s="110"/>
      <c r="BS7" s="110"/>
      <c r="BT7" s="110"/>
      <c r="BW7" s="110"/>
      <c r="BX7" s="110"/>
      <c r="BY7" s="110"/>
      <c r="BZ7" s="110"/>
      <c r="CA7" s="110"/>
      <c r="CB7" s="110"/>
      <c r="CC7" s="110"/>
      <c r="CD7" s="110"/>
      <c r="CE7" s="110"/>
      <c r="CF7" s="110"/>
      <c r="CG7" s="110"/>
      <c r="CH7" s="110"/>
      <c r="CI7" s="110"/>
      <c r="CJ7" s="110"/>
      <c r="CK7" s="110"/>
      <c r="CL7" s="110"/>
      <c r="CM7" s="110"/>
      <c r="CN7" s="110"/>
      <c r="CO7" s="111"/>
      <c r="CP7" s="111"/>
      <c r="CQ7" s="111"/>
      <c r="CT7" s="150">
        <f>SUM(CV60,CV62:CV65)</f>
        <v>1746</v>
      </c>
      <c r="CU7" s="961"/>
      <c r="CV7" s="961"/>
      <c r="CW7" s="961"/>
      <c r="CY7" s="91"/>
      <c r="DB7" s="94"/>
      <c r="FP7" s="47"/>
    </row>
    <row r="8" spans="1:172" ht="12.75">
      <c r="A8" s="52">
        <v>213</v>
      </c>
      <c r="B8" s="52"/>
      <c r="C8" s="52"/>
      <c r="D8" s="47" t="s">
        <v>725</v>
      </c>
      <c r="BE8" s="110"/>
      <c r="BF8" s="110"/>
      <c r="BG8" s="110"/>
      <c r="BH8" s="110"/>
      <c r="BI8" s="110"/>
      <c r="BJ8" s="110"/>
      <c r="BO8" s="110"/>
      <c r="BP8" s="110"/>
      <c r="BS8" s="110"/>
      <c r="BT8" s="110"/>
      <c r="BW8" s="110"/>
      <c r="BX8" s="110"/>
      <c r="BY8" s="110"/>
      <c r="BZ8" s="110"/>
      <c r="CA8" s="110"/>
      <c r="CB8" s="110"/>
      <c r="CC8" s="110"/>
      <c r="CD8" s="110"/>
      <c r="CE8" s="110"/>
      <c r="CF8" s="110"/>
      <c r="CG8" s="110"/>
      <c r="CH8" s="110"/>
      <c r="CI8" s="110"/>
      <c r="CJ8" s="110"/>
      <c r="CK8" s="110"/>
      <c r="CL8" s="110"/>
      <c r="CM8" s="110"/>
      <c r="CN8" s="110"/>
      <c r="CO8" s="111"/>
      <c r="CP8" s="111"/>
      <c r="CQ8" s="111"/>
      <c r="CT8" s="221">
        <f>SUM(CV61,CV66:CV69)</f>
        <v>14057</v>
      </c>
      <c r="CU8" s="962"/>
      <c r="CV8" s="961"/>
      <c r="CW8" s="961"/>
      <c r="CY8" s="91"/>
      <c r="DB8" s="94"/>
      <c r="FP8" s="47"/>
    </row>
    <row r="9" spans="1:172" ht="12.75">
      <c r="A9" s="52">
        <v>220</v>
      </c>
      <c r="B9" s="52"/>
      <c r="C9" s="52"/>
      <c r="D9" s="46" t="s">
        <v>726</v>
      </c>
      <c r="BE9" s="110"/>
      <c r="BF9" s="110"/>
      <c r="BG9" s="110"/>
      <c r="BH9" s="110"/>
      <c r="BI9" s="110"/>
      <c r="BJ9" s="110"/>
      <c r="BO9" s="110"/>
      <c r="BP9" s="110"/>
      <c r="BS9" s="110"/>
      <c r="BT9" s="110"/>
      <c r="BW9" s="110"/>
      <c r="BX9" s="110"/>
      <c r="BY9" s="110"/>
      <c r="BZ9" s="110"/>
      <c r="CA9" s="110"/>
      <c r="CB9" s="110"/>
      <c r="CC9" s="110"/>
      <c r="CD9" s="110"/>
      <c r="CE9" s="110"/>
      <c r="CF9" s="110"/>
      <c r="CG9" s="110"/>
      <c r="CH9" s="110"/>
      <c r="CI9" s="110"/>
      <c r="CJ9" s="110"/>
      <c r="CK9" s="110"/>
      <c r="CL9" s="110"/>
      <c r="CM9" s="110"/>
      <c r="CN9" s="110"/>
      <c r="CO9" s="111"/>
      <c r="CP9" s="111"/>
      <c r="CQ9" s="111"/>
      <c r="CT9" s="487">
        <f>SUM(CV70:CW70)</f>
        <v>317</v>
      </c>
      <c r="CU9" s="487">
        <f>CT9</f>
        <v>317</v>
      </c>
      <c r="CV9" s="962"/>
      <c r="CW9" s="962"/>
      <c r="CY9" s="91"/>
      <c r="DB9" s="94"/>
      <c r="FP9" s="47"/>
    </row>
    <row r="10" spans="1:172" ht="12.75">
      <c r="A10" s="99">
        <v>910</v>
      </c>
      <c r="B10" s="99"/>
      <c r="C10" s="101"/>
      <c r="D10" s="67" t="s">
        <v>727</v>
      </c>
      <c r="BE10" s="110"/>
      <c r="BF10" s="110"/>
      <c r="BG10" s="110"/>
      <c r="BH10" s="110"/>
      <c r="BI10" s="110"/>
      <c r="BJ10" s="110"/>
      <c r="BO10" s="110"/>
      <c r="BP10" s="110"/>
      <c r="BS10" s="110"/>
      <c r="BT10" s="110"/>
      <c r="BW10" s="110"/>
      <c r="BX10" s="110"/>
      <c r="BY10" s="110"/>
      <c r="BZ10" s="110"/>
      <c r="CA10" s="110"/>
      <c r="CB10" s="110"/>
      <c r="CC10" s="110"/>
      <c r="CD10" s="110"/>
      <c r="CE10" s="110"/>
      <c r="CF10" s="110"/>
      <c r="CG10" s="110"/>
      <c r="CH10" s="110"/>
      <c r="CI10" s="110"/>
      <c r="CJ10" s="110"/>
      <c r="CK10" s="110"/>
      <c r="CL10" s="110"/>
      <c r="CM10" s="110"/>
      <c r="CN10" s="110"/>
      <c r="CO10" s="111"/>
      <c r="CP10" s="110"/>
      <c r="CQ10" s="111"/>
      <c r="CT10" s="408">
        <f>SUM(CV71:CX71)</f>
        <v>1619</v>
      </c>
      <c r="CU10" s="963">
        <f>SUM(CT10:CT11)</f>
        <v>5406</v>
      </c>
      <c r="CV10" s="963">
        <f>SUM(CU10:CU11)</f>
        <v>5406</v>
      </c>
      <c r="CW10" s="963">
        <f>SUM(CV10:CV11)</f>
        <v>5406</v>
      </c>
      <c r="CY10" s="91"/>
      <c r="DB10" s="94"/>
      <c r="FP10" s="47"/>
    </row>
    <row r="11" spans="1:172" ht="12.75">
      <c r="A11" s="65">
        <v>920</v>
      </c>
      <c r="B11" s="65"/>
      <c r="C11" s="104"/>
      <c r="D11" s="47" t="s">
        <v>728</v>
      </c>
      <c r="BE11" s="110"/>
      <c r="BF11" s="110"/>
      <c r="BG11" s="110"/>
      <c r="BH11" s="110"/>
      <c r="BI11" s="110"/>
      <c r="BJ11" s="110"/>
      <c r="BO11" s="110"/>
      <c r="BP11" s="110"/>
      <c r="BS11" s="110"/>
      <c r="BT11" s="110"/>
      <c r="BW11" s="110"/>
      <c r="BX11" s="110"/>
      <c r="BY11" s="110"/>
      <c r="BZ11" s="110"/>
      <c r="CA11" s="110"/>
      <c r="CB11" s="110"/>
      <c r="CC11" s="110"/>
      <c r="CD11" s="110"/>
      <c r="CE11" s="110"/>
      <c r="CF11" s="110"/>
      <c r="CG11" s="110"/>
      <c r="CH11" s="110"/>
      <c r="CI11" s="110"/>
      <c r="CJ11" s="110"/>
      <c r="CK11" s="110"/>
      <c r="CL11" s="110"/>
      <c r="CM11" s="110"/>
      <c r="CN11" s="110"/>
      <c r="CO11" s="111"/>
      <c r="CP11" s="110"/>
      <c r="CQ11" s="111"/>
      <c r="CT11" s="410">
        <f>SUM(CW72)</f>
        <v>3787</v>
      </c>
      <c r="CU11" s="964"/>
      <c r="CV11" s="964"/>
      <c r="CW11" s="964"/>
      <c r="CY11" s="91"/>
      <c r="DB11" s="94"/>
      <c r="FP11" s="47"/>
    </row>
    <row r="12" spans="5:101" s="58" customFormat="1" ht="13.5" thickBot="1">
      <c r="E12" s="95"/>
      <c r="F12" s="95"/>
      <c r="G12" s="95"/>
      <c r="H12" s="95"/>
      <c r="I12" s="95"/>
      <c r="J12" s="95"/>
      <c r="K12" s="95"/>
      <c r="L12" s="95"/>
      <c r="M12" s="95"/>
      <c r="N12" s="95"/>
      <c r="Q12" s="62"/>
      <c r="R12" s="62"/>
      <c r="S12" s="62"/>
      <c r="BE12" s="62"/>
      <c r="BF12" s="62"/>
      <c r="BG12" s="62"/>
      <c r="BH12" s="62"/>
      <c r="BI12" s="110"/>
      <c r="BJ12" s="110"/>
      <c r="BO12" s="110"/>
      <c r="BP12" s="110"/>
      <c r="BS12" s="110"/>
      <c r="BT12" s="110"/>
      <c r="BW12" s="110"/>
      <c r="BX12" s="110"/>
      <c r="BY12" s="110"/>
      <c r="BZ12" s="110"/>
      <c r="CA12" s="110"/>
      <c r="CB12" s="110"/>
      <c r="CC12" s="110"/>
      <c r="CD12" s="110"/>
      <c r="CE12" s="110"/>
      <c r="CF12" s="110"/>
      <c r="CG12" s="110"/>
      <c r="CH12" s="110"/>
      <c r="CI12" s="110"/>
      <c r="CJ12" s="110"/>
      <c r="CK12" s="110"/>
      <c r="CL12" s="110"/>
      <c r="CM12" s="110"/>
      <c r="CN12" s="110"/>
      <c r="CT12" s="62"/>
      <c r="CV12" s="62"/>
      <c r="CW12" s="488">
        <f>SUM(CW5:CW11)</f>
        <v>91861</v>
      </c>
    </row>
    <row r="13" spans="3:103" s="58" customFormat="1" ht="14.25" thickBot="1" thickTop="1">
      <c r="C13" s="54"/>
      <c r="D13" s="95"/>
      <c r="E13" s="95"/>
      <c r="F13" s="95"/>
      <c r="G13" s="95"/>
      <c r="H13" s="95"/>
      <c r="I13" s="95"/>
      <c r="J13" s="95"/>
      <c r="K13" s="95"/>
      <c r="L13" s="95"/>
      <c r="M13" s="95"/>
      <c r="N13" s="95"/>
      <c r="O13" s="96"/>
      <c r="P13" s="3"/>
      <c r="Q13" s="3"/>
      <c r="R13" s="3"/>
      <c r="S13" s="3"/>
      <c r="T13" s="3"/>
      <c r="U13" s="3"/>
      <c r="V13" s="3"/>
      <c r="W13" s="3"/>
      <c r="X13" s="3"/>
      <c r="Y13" s="3"/>
      <c r="Z13" s="3"/>
      <c r="AA13" s="3"/>
      <c r="AB13" s="3"/>
      <c r="AC13" s="3"/>
      <c r="AD13" s="3"/>
      <c r="AE13" s="3"/>
      <c r="AF13" s="3"/>
      <c r="BE13" s="3"/>
      <c r="BF13" s="3"/>
      <c r="BG13" s="3"/>
      <c r="BH13" s="3"/>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3"/>
      <c r="CP13" s="3"/>
      <c r="CQ13" s="3"/>
      <c r="CR13" s="3"/>
      <c r="CS13" s="62"/>
      <c r="CT13" s="62"/>
      <c r="CU13" s="62"/>
      <c r="CV13" s="62"/>
      <c r="CW13" s="62"/>
      <c r="CX13" s="62"/>
      <c r="CY13" s="62"/>
    </row>
    <row r="14" spans="1:182" ht="12.75">
      <c r="A14" s="53" t="s">
        <v>596</v>
      </c>
      <c r="B14" s="65"/>
      <c r="C14" s="65"/>
      <c r="D14" s="108"/>
      <c r="E14" s="67"/>
      <c r="F14" s="67"/>
      <c r="G14" s="67"/>
      <c r="H14" s="67"/>
      <c r="I14" s="67"/>
      <c r="J14" s="67"/>
      <c r="K14" s="67"/>
      <c r="L14" s="67"/>
      <c r="M14" s="67"/>
      <c r="N14" s="67"/>
      <c r="O14" s="67"/>
      <c r="P14" s="102"/>
      <c r="Q14" s="102"/>
      <c r="R14" s="102"/>
      <c r="S14" s="102"/>
      <c r="T14" s="102"/>
      <c r="U14" s="102"/>
      <c r="V14" s="102"/>
      <c r="W14" s="102"/>
      <c r="X14" s="102"/>
      <c r="Y14" s="102"/>
      <c r="Z14" s="102"/>
      <c r="AA14" s="102"/>
      <c r="AB14" s="102"/>
      <c r="AC14" s="102"/>
      <c r="AD14" s="102"/>
      <c r="AE14" s="102"/>
      <c r="AF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972" t="s">
        <v>302</v>
      </c>
      <c r="CT14" s="973"/>
      <c r="CU14" s="973"/>
      <c r="CV14" s="973"/>
      <c r="CW14" s="973"/>
      <c r="CX14" s="974"/>
      <c r="CY14" s="28"/>
      <c r="CZ14" s="28"/>
      <c r="DA14" s="2"/>
      <c r="FQ14" s="46"/>
      <c r="FR14" s="46"/>
      <c r="FS14" s="46"/>
      <c r="FT14" s="46"/>
      <c r="FU14" s="46"/>
      <c r="FV14" s="46"/>
      <c r="FW14" s="46"/>
      <c r="FX14" s="46"/>
      <c r="FY14" s="46"/>
      <c r="FZ14" s="46"/>
    </row>
    <row r="15" spans="1:182" ht="12.75">
      <c r="A15" s="65"/>
      <c r="B15" s="65"/>
      <c r="C15" s="65"/>
      <c r="D15" s="108"/>
      <c r="E15" s="67"/>
      <c r="F15" s="67"/>
      <c r="G15" s="67"/>
      <c r="H15" s="67"/>
      <c r="I15" s="67"/>
      <c r="J15" s="67"/>
      <c r="K15" s="67"/>
      <c r="L15" s="67"/>
      <c r="M15" s="67"/>
      <c r="N15" s="67"/>
      <c r="O15" s="67"/>
      <c r="P15" s="102"/>
      <c r="Q15" s="102"/>
      <c r="R15" s="102"/>
      <c r="S15" s="102"/>
      <c r="T15" s="102"/>
      <c r="U15" s="102"/>
      <c r="V15" s="102"/>
      <c r="W15" s="102"/>
      <c r="X15" s="102"/>
      <c r="Y15" s="102"/>
      <c r="Z15" s="102"/>
      <c r="AA15" s="102"/>
      <c r="AB15" s="102"/>
      <c r="AC15" s="102"/>
      <c r="AD15" s="102"/>
      <c r="AE15" s="102"/>
      <c r="AF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975" t="s">
        <v>710</v>
      </c>
      <c r="CT15" s="976"/>
      <c r="CU15" s="976"/>
      <c r="CV15" s="976"/>
      <c r="CW15" s="976"/>
      <c r="CX15" s="977"/>
      <c r="CY15" s="28"/>
      <c r="CZ15" s="28"/>
      <c r="DA15" s="2"/>
      <c r="FQ15" s="46"/>
      <c r="FR15" s="46"/>
      <c r="FS15" s="46"/>
      <c r="FT15" s="46"/>
      <c r="FU15" s="46"/>
      <c r="FV15" s="46"/>
      <c r="FW15" s="46"/>
      <c r="FX15" s="46"/>
      <c r="FY15" s="46"/>
      <c r="FZ15" s="46"/>
    </row>
    <row r="16" spans="1:182" ht="12.75">
      <c r="A16" s="65"/>
      <c r="B16" s="65"/>
      <c r="C16" s="65"/>
      <c r="D16" s="108"/>
      <c r="E16" s="67"/>
      <c r="F16" s="67"/>
      <c r="G16" s="67"/>
      <c r="H16" s="67"/>
      <c r="I16" s="67"/>
      <c r="J16" s="67"/>
      <c r="L16" s="67"/>
      <c r="M16" s="67"/>
      <c r="N16" s="67"/>
      <c r="O16" s="67"/>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978" t="s">
        <v>599</v>
      </c>
      <c r="CT16" s="979"/>
      <c r="CU16" s="979"/>
      <c r="CV16" s="980"/>
      <c r="CW16" s="328" t="s">
        <v>713</v>
      </c>
      <c r="CX16" s="649" t="s">
        <v>492</v>
      </c>
      <c r="CY16" s="28"/>
      <c r="CZ16" s="28"/>
      <c r="DA16" s="2"/>
      <c r="FQ16" s="46"/>
      <c r="FR16" s="46"/>
      <c r="FS16" s="46"/>
      <c r="FT16" s="46"/>
      <c r="FU16" s="46"/>
      <c r="FV16" s="46"/>
      <c r="FW16" s="46"/>
      <c r="FX16" s="46"/>
      <c r="FY16" s="46"/>
      <c r="FZ16" s="46"/>
    </row>
    <row r="17" spans="1:182" ht="12.75">
      <c r="A17" s="65"/>
      <c r="B17" s="65"/>
      <c r="C17" s="65"/>
      <c r="D17" s="108"/>
      <c r="E17" s="67"/>
      <c r="F17" s="67"/>
      <c r="G17" s="67"/>
      <c r="H17" s="67"/>
      <c r="I17" s="67"/>
      <c r="J17" s="67"/>
      <c r="K17" s="67"/>
      <c r="L17" s="67"/>
      <c r="M17" s="67"/>
      <c r="N17" s="67"/>
      <c r="O17" s="67"/>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981" t="s">
        <v>408</v>
      </c>
      <c r="CT17" s="982"/>
      <c r="CU17" s="982"/>
      <c r="CV17" s="983"/>
      <c r="CW17" s="1036" t="s">
        <v>212</v>
      </c>
      <c r="CX17" s="987" t="s">
        <v>409</v>
      </c>
      <c r="CY17" s="28"/>
      <c r="CZ17" s="28"/>
      <c r="DA17" s="2"/>
      <c r="FQ17" s="46"/>
      <c r="FR17" s="46"/>
      <c r="FS17" s="46"/>
      <c r="FT17" s="46"/>
      <c r="FU17" s="46"/>
      <c r="FV17" s="46"/>
      <c r="FW17" s="46"/>
      <c r="FX17" s="46"/>
      <c r="FY17" s="46"/>
      <c r="FZ17" s="46"/>
    </row>
    <row r="18" spans="1:182" ht="12.75">
      <c r="A18" s="53"/>
      <c r="B18" s="65"/>
      <c r="C18" s="65"/>
      <c r="D18" s="108"/>
      <c r="E18" s="67"/>
      <c r="F18" s="67"/>
      <c r="G18" s="67"/>
      <c r="H18" s="67"/>
      <c r="I18" s="67"/>
      <c r="J18" s="67"/>
      <c r="K18" s="67"/>
      <c r="L18" s="67"/>
      <c r="M18" s="67"/>
      <c r="N18" s="67"/>
      <c r="O18" s="67"/>
      <c r="P18" s="102"/>
      <c r="Q18" s="102"/>
      <c r="R18" s="102"/>
      <c r="S18" s="102"/>
      <c r="T18" s="102"/>
      <c r="U18" s="102"/>
      <c r="V18" s="102"/>
      <c r="W18" s="102"/>
      <c r="X18" s="102"/>
      <c r="Y18" s="102"/>
      <c r="Z18" s="102"/>
      <c r="AA18" s="102"/>
      <c r="AB18" s="102"/>
      <c r="AC18" s="102"/>
      <c r="AD18" s="102"/>
      <c r="AE18" s="102"/>
      <c r="AF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997" t="s">
        <v>609</v>
      </c>
      <c r="CT18" s="998"/>
      <c r="CU18" s="998"/>
      <c r="CV18" s="999"/>
      <c r="CW18" s="1036"/>
      <c r="CX18" s="987"/>
      <c r="CY18" s="28"/>
      <c r="CZ18" s="28"/>
      <c r="DA18" s="2"/>
      <c r="FQ18" s="46"/>
      <c r="FR18" s="46"/>
      <c r="FS18" s="46"/>
      <c r="FT18" s="46"/>
      <c r="FU18" s="46"/>
      <c r="FV18" s="46"/>
      <c r="FW18" s="46"/>
      <c r="FX18" s="46"/>
      <c r="FY18" s="46"/>
      <c r="FZ18" s="46"/>
    </row>
    <row r="19" spans="1:182" ht="12.75">
      <c r="A19" s="65"/>
      <c r="B19" s="65"/>
      <c r="C19" s="65"/>
      <c r="D19" s="108"/>
      <c r="E19" s="67"/>
      <c r="F19" s="67"/>
      <c r="G19" s="67"/>
      <c r="H19" s="67"/>
      <c r="I19" s="67"/>
      <c r="J19" s="67"/>
      <c r="K19" s="67"/>
      <c r="L19" s="67"/>
      <c r="M19" s="67"/>
      <c r="N19" s="67"/>
      <c r="O19" s="67"/>
      <c r="P19" s="102"/>
      <c r="Q19" s="102"/>
      <c r="R19" s="102"/>
      <c r="S19" s="102"/>
      <c r="T19" s="102"/>
      <c r="U19" s="102"/>
      <c r="V19" s="102"/>
      <c r="W19" s="102"/>
      <c r="X19" s="102"/>
      <c r="Y19" s="102"/>
      <c r="Z19" s="102"/>
      <c r="AA19" s="102"/>
      <c r="AB19" s="102"/>
      <c r="AC19" s="102"/>
      <c r="AD19" s="102"/>
      <c r="AE19" s="102"/>
      <c r="AF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984" t="s">
        <v>159</v>
      </c>
      <c r="CT19" s="985"/>
      <c r="CU19" s="985"/>
      <c r="CV19" s="986"/>
      <c r="CW19" s="1036"/>
      <c r="CX19" s="987"/>
      <c r="CY19" s="28"/>
      <c r="CZ19" s="28"/>
      <c r="DA19" s="2"/>
      <c r="FQ19" s="46"/>
      <c r="FR19" s="46"/>
      <c r="FS19" s="46"/>
      <c r="FT19" s="46"/>
      <c r="FU19" s="46"/>
      <c r="FV19" s="46"/>
      <c r="FW19" s="46"/>
      <c r="FX19" s="46"/>
      <c r="FY19" s="46"/>
      <c r="FZ19" s="46"/>
    </row>
    <row r="20" spans="1:182" ht="12.75">
      <c r="A20" s="65"/>
      <c r="B20" s="65"/>
      <c r="C20" s="65"/>
      <c r="D20" s="108"/>
      <c r="E20" s="67"/>
      <c r="F20" s="67"/>
      <c r="G20" s="67"/>
      <c r="H20" s="67"/>
      <c r="I20" s="67"/>
      <c r="J20" s="67"/>
      <c r="L20" s="67"/>
      <c r="M20" s="67"/>
      <c r="N20" s="67"/>
      <c r="O20" s="67"/>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327" t="s">
        <v>585</v>
      </c>
      <c r="CT20" s="966" t="s">
        <v>586</v>
      </c>
      <c r="CU20" s="967"/>
      <c r="CV20" s="225" t="s">
        <v>713</v>
      </c>
      <c r="CW20" s="1036"/>
      <c r="CX20" s="987"/>
      <c r="CY20" s="28"/>
      <c r="CZ20" s="28"/>
      <c r="DA20" s="2"/>
      <c r="FQ20" s="46"/>
      <c r="FR20" s="46"/>
      <c r="FS20" s="46"/>
      <c r="FT20" s="46"/>
      <c r="FU20" s="46"/>
      <c r="FV20" s="46"/>
      <c r="FW20" s="46"/>
      <c r="FX20" s="46"/>
      <c r="FY20" s="46"/>
      <c r="FZ20" s="46"/>
    </row>
    <row r="21" spans="1:182" ht="13.5" customHeight="1">
      <c r="A21" s="65"/>
      <c r="B21" s="65"/>
      <c r="C21" s="65"/>
      <c r="D21" s="108"/>
      <c r="E21" s="67"/>
      <c r="F21" s="67"/>
      <c r="G21" s="67"/>
      <c r="H21" s="67"/>
      <c r="I21" s="67"/>
      <c r="J21" s="67"/>
      <c r="K21" s="67"/>
      <c r="L21" s="67"/>
      <c r="M21" s="67"/>
      <c r="N21" s="67"/>
      <c r="O21" s="67"/>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49" t="s">
        <v>719</v>
      </c>
      <c r="CT21" s="968" t="s">
        <v>161</v>
      </c>
      <c r="CU21" s="969"/>
      <c r="CV21" s="1060" t="s">
        <v>542</v>
      </c>
      <c r="CW21" s="1036"/>
      <c r="CX21" s="987"/>
      <c r="CY21" s="28"/>
      <c r="CZ21" s="28"/>
      <c r="DA21" s="2"/>
      <c r="FQ21" s="46"/>
      <c r="FR21" s="46"/>
      <c r="FS21" s="46"/>
      <c r="FT21" s="46"/>
      <c r="FU21" s="46"/>
      <c r="FV21" s="46"/>
      <c r="FW21" s="46"/>
      <c r="FX21" s="46"/>
      <c r="FY21" s="46"/>
      <c r="FZ21" s="46"/>
    </row>
    <row r="22" spans="1:182" ht="12.75">
      <c r="A22" s="53"/>
      <c r="B22" s="65"/>
      <c r="C22" s="65"/>
      <c r="D22" s="108"/>
      <c r="E22" s="67"/>
      <c r="F22" s="67"/>
      <c r="G22" s="67"/>
      <c r="H22" s="67"/>
      <c r="I22" s="67"/>
      <c r="J22" s="67"/>
      <c r="K22" s="67"/>
      <c r="L22" s="67"/>
      <c r="M22" s="67"/>
      <c r="N22" s="67"/>
      <c r="O22" s="67"/>
      <c r="P22" s="102"/>
      <c r="Q22" s="102"/>
      <c r="R22" s="102"/>
      <c r="S22" s="102"/>
      <c r="T22" s="102"/>
      <c r="U22" s="102"/>
      <c r="V22" s="102"/>
      <c r="W22" s="102"/>
      <c r="X22" s="102"/>
      <c r="Y22" s="102"/>
      <c r="Z22" s="102"/>
      <c r="AA22" s="102"/>
      <c r="AB22" s="102"/>
      <c r="AC22" s="102"/>
      <c r="AD22" s="102"/>
      <c r="AE22" s="102"/>
      <c r="AF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49"/>
      <c r="CT22" s="970" t="s">
        <v>167</v>
      </c>
      <c r="CU22" s="971"/>
      <c r="CV22" s="1060"/>
      <c r="CW22" s="1036"/>
      <c r="CX22" s="987"/>
      <c r="CY22" s="28"/>
      <c r="CZ22" s="28"/>
      <c r="DA22" s="2"/>
      <c r="FQ22" s="46"/>
      <c r="FR22" s="46"/>
      <c r="FS22" s="46"/>
      <c r="FT22" s="46"/>
      <c r="FU22" s="46"/>
      <c r="FV22" s="46"/>
      <c r="FW22" s="46"/>
      <c r="FX22" s="46"/>
      <c r="FY22" s="46"/>
      <c r="FZ22" s="46"/>
    </row>
    <row r="23" spans="1:182" ht="24.75" customHeight="1">
      <c r="A23" s="65"/>
      <c r="B23" s="65"/>
      <c r="C23" s="65"/>
      <c r="D23" s="108"/>
      <c r="E23" s="67"/>
      <c r="F23" s="67"/>
      <c r="G23" s="67"/>
      <c r="H23" s="67"/>
      <c r="I23" s="67"/>
      <c r="J23" s="67"/>
      <c r="K23" s="67"/>
      <c r="L23" s="67"/>
      <c r="M23" s="67"/>
      <c r="N23" s="67"/>
      <c r="O23" s="67"/>
      <c r="P23" s="102"/>
      <c r="Q23" s="102"/>
      <c r="R23" s="102"/>
      <c r="S23" s="102"/>
      <c r="T23" s="102"/>
      <c r="U23" s="102"/>
      <c r="V23" s="102"/>
      <c r="W23" s="102"/>
      <c r="X23" s="102"/>
      <c r="Y23" s="102"/>
      <c r="Z23" s="102"/>
      <c r="AA23" s="102"/>
      <c r="AB23" s="102"/>
      <c r="AC23" s="102"/>
      <c r="AD23" s="102"/>
      <c r="AE23" s="102"/>
      <c r="AF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49"/>
      <c r="CT23" s="1055" t="s">
        <v>0</v>
      </c>
      <c r="CU23" s="1056"/>
      <c r="CV23" s="1060"/>
      <c r="CW23" s="1036"/>
      <c r="CX23" s="987"/>
      <c r="CY23" s="28"/>
      <c r="CZ23" s="28"/>
      <c r="DA23" s="2"/>
      <c r="FQ23" s="46"/>
      <c r="FR23" s="46"/>
      <c r="FS23" s="46"/>
      <c r="FT23" s="46"/>
      <c r="FU23" s="46"/>
      <c r="FV23" s="46"/>
      <c r="FW23" s="46"/>
      <c r="FX23" s="46"/>
      <c r="FY23" s="46"/>
      <c r="FZ23" s="46"/>
    </row>
    <row r="24" spans="1:182" ht="12.75">
      <c r="A24" s="65"/>
      <c r="B24" s="65"/>
      <c r="C24" s="65"/>
      <c r="D24" s="108"/>
      <c r="E24" s="67"/>
      <c r="F24" s="67"/>
      <c r="G24" s="67"/>
      <c r="H24" s="67"/>
      <c r="I24" s="67"/>
      <c r="J24" s="67"/>
      <c r="L24" s="67"/>
      <c r="M24" s="67"/>
      <c r="N24" s="67"/>
      <c r="O24" s="67"/>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49"/>
      <c r="CT24" s="218" t="s">
        <v>462</v>
      </c>
      <c r="CU24" s="330" t="s">
        <v>1</v>
      </c>
      <c r="CV24" s="1060"/>
      <c r="CW24" s="1036"/>
      <c r="CX24" s="987"/>
      <c r="CY24" s="28"/>
      <c r="CZ24" s="28"/>
      <c r="DA24" s="2"/>
      <c r="FQ24" s="46"/>
      <c r="FR24" s="46"/>
      <c r="FS24" s="46"/>
      <c r="FT24" s="46"/>
      <c r="FU24" s="46"/>
      <c r="FV24" s="46"/>
      <c r="FW24" s="46"/>
      <c r="FX24" s="46"/>
      <c r="FY24" s="46"/>
      <c r="FZ24" s="46"/>
    </row>
    <row r="25" spans="1:182" ht="26.25" thickBot="1">
      <c r="A25" s="65"/>
      <c r="B25" s="65"/>
      <c r="C25" s="65"/>
      <c r="D25" s="108"/>
      <c r="E25" s="67"/>
      <c r="F25" s="67"/>
      <c r="G25" s="67"/>
      <c r="H25" s="67"/>
      <c r="I25" s="67"/>
      <c r="J25" s="67"/>
      <c r="K25" s="67"/>
      <c r="L25" s="67"/>
      <c r="M25" s="67"/>
      <c r="N25" s="67"/>
      <c r="O25" s="67"/>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50"/>
      <c r="CT25" s="219" t="s">
        <v>4</v>
      </c>
      <c r="CU25" s="341" t="s">
        <v>5</v>
      </c>
      <c r="CV25" s="1061"/>
      <c r="CW25" s="1037"/>
      <c r="CX25" s="988"/>
      <c r="CY25" s="28"/>
      <c r="CZ25" s="28"/>
      <c r="DA25" s="2"/>
      <c r="FQ25" s="46"/>
      <c r="FR25" s="46"/>
      <c r="FS25" s="46"/>
      <c r="FT25" s="46"/>
      <c r="FU25" s="46"/>
      <c r="FV25" s="46"/>
      <c r="FW25" s="46"/>
      <c r="FX25" s="46"/>
      <c r="FY25" s="46"/>
      <c r="FZ25" s="46"/>
    </row>
    <row r="26" spans="1:182" ht="12.75" customHeight="1">
      <c r="A26" s="1019" t="s">
        <v>480</v>
      </c>
      <c r="B26" s="1011" t="s">
        <v>486</v>
      </c>
      <c r="C26" s="1023" t="s">
        <v>481</v>
      </c>
      <c r="D26" s="1024" t="s">
        <v>482</v>
      </c>
      <c r="E26" s="1027" t="s">
        <v>483</v>
      </c>
      <c r="F26" s="1028" t="s">
        <v>484</v>
      </c>
      <c r="G26" s="1015">
        <v>1</v>
      </c>
      <c r="H26" s="1028" t="s">
        <v>210</v>
      </c>
      <c r="I26" s="1028"/>
      <c r="J26" s="1028"/>
      <c r="K26" s="1028"/>
      <c r="L26" s="1029"/>
      <c r="M26" s="1008" t="s">
        <v>488</v>
      </c>
      <c r="N26" s="1030" t="s">
        <v>489</v>
      </c>
      <c r="O26" s="292">
        <v>1</v>
      </c>
      <c r="P26" s="1025" t="s">
        <v>210</v>
      </c>
      <c r="Q26" s="1025"/>
      <c r="R26" s="1025"/>
      <c r="S26" s="1025"/>
      <c r="T26" s="1025"/>
      <c r="U26" s="1025"/>
      <c r="V26" s="1025"/>
      <c r="W26" s="1025"/>
      <c r="X26" s="1025"/>
      <c r="Y26" s="1025"/>
      <c r="Z26" s="1025"/>
      <c r="AA26" s="1025"/>
      <c r="AB26" s="1025"/>
      <c r="AC26" s="1025"/>
      <c r="AD26" s="1025"/>
      <c r="AE26" s="1025"/>
      <c r="AF26" s="1025"/>
      <c r="AG26" s="1025"/>
      <c r="AH26" s="1025"/>
      <c r="AI26" s="1025"/>
      <c r="AJ26" s="1025"/>
      <c r="AK26" s="1025"/>
      <c r="AL26" s="1025"/>
      <c r="AM26" s="1025"/>
      <c r="AN26" s="1025"/>
      <c r="AO26" s="1025"/>
      <c r="AP26" s="1025"/>
      <c r="AQ26" s="1025"/>
      <c r="AR26" s="1025"/>
      <c r="AS26" s="1025"/>
      <c r="AT26" s="1025"/>
      <c r="AU26" s="1025"/>
      <c r="AV26" s="1025"/>
      <c r="AW26" s="1025"/>
      <c r="AX26" s="1025"/>
      <c r="AY26" s="1025"/>
      <c r="AZ26" s="1025"/>
      <c r="BA26" s="1025"/>
      <c r="BB26" s="1025"/>
      <c r="BC26" s="1025"/>
      <c r="BD26" s="1025"/>
      <c r="BE26" s="1025"/>
      <c r="BF26" s="1025"/>
      <c r="BG26" s="1025"/>
      <c r="BH26" s="1025"/>
      <c r="BI26" s="1025"/>
      <c r="BJ26" s="1025"/>
      <c r="BK26" s="1025"/>
      <c r="BL26" s="1026"/>
      <c r="BM26" s="1008" t="s">
        <v>609</v>
      </c>
      <c r="BN26" s="1011" t="s">
        <v>159</v>
      </c>
      <c r="BO26" s="1015" t="s">
        <v>160</v>
      </c>
      <c r="BP26" s="1012" t="s">
        <v>719</v>
      </c>
      <c r="BQ26" s="1012"/>
      <c r="BR26" s="1012"/>
      <c r="BS26" s="1012"/>
      <c r="BT26" s="1012"/>
      <c r="BU26" s="1012"/>
      <c r="BV26" s="1012"/>
      <c r="BW26" s="1012"/>
      <c r="BX26" s="1012"/>
      <c r="BY26" s="1012"/>
      <c r="BZ26" s="1012"/>
      <c r="CA26" s="1012"/>
      <c r="CB26" s="1012"/>
      <c r="CC26" s="1012"/>
      <c r="CD26" s="1012"/>
      <c r="CE26" s="1012"/>
      <c r="CF26" s="1012"/>
      <c r="CG26" s="1012"/>
      <c r="CH26" s="1012"/>
      <c r="CI26" s="1012"/>
      <c r="CJ26" s="1012"/>
      <c r="CK26" s="1012"/>
      <c r="CL26" s="1012"/>
      <c r="CM26" s="1012"/>
      <c r="CN26" s="1012"/>
      <c r="CO26" s="1012"/>
      <c r="CP26" s="1012"/>
      <c r="CQ26" s="1012"/>
      <c r="CR26" s="1012"/>
      <c r="CS26" s="1057" t="s">
        <v>600</v>
      </c>
      <c r="CT26" s="1075"/>
      <c r="CU26" s="1043"/>
      <c r="CV26" s="1043"/>
      <c r="CW26" s="1043"/>
      <c r="CX26" s="1044"/>
      <c r="CY26" s="28"/>
      <c r="CZ26" s="28"/>
      <c r="DA26" s="2"/>
      <c r="FQ26" s="46"/>
      <c r="FR26" s="46"/>
      <c r="FS26" s="46"/>
      <c r="FT26" s="46"/>
      <c r="FU26" s="46"/>
      <c r="FV26" s="46"/>
      <c r="FW26" s="46"/>
      <c r="FX26" s="46"/>
      <c r="FY26" s="46"/>
      <c r="FZ26" s="46"/>
    </row>
    <row r="27" spans="1:182" ht="15.75" customHeight="1">
      <c r="A27" s="1020"/>
      <c r="B27" s="1006"/>
      <c r="C27" s="1006"/>
      <c r="D27" s="948"/>
      <c r="E27" s="951"/>
      <c r="F27" s="954"/>
      <c r="G27" s="945"/>
      <c r="H27" s="954"/>
      <c r="I27" s="954"/>
      <c r="J27" s="954"/>
      <c r="K27" s="954"/>
      <c r="L27" s="991"/>
      <c r="M27" s="1009"/>
      <c r="N27" s="1031"/>
      <c r="O27" s="989">
        <v>2</v>
      </c>
      <c r="P27" s="947" t="s">
        <v>211</v>
      </c>
      <c r="Q27" s="1033" t="s">
        <v>490</v>
      </c>
      <c r="R27" s="953" t="s">
        <v>491</v>
      </c>
      <c r="S27" s="266">
        <v>1</v>
      </c>
      <c r="T27" s="995" t="s">
        <v>210</v>
      </c>
      <c r="U27" s="995"/>
      <c r="V27" s="995"/>
      <c r="W27" s="995"/>
      <c r="X27" s="995"/>
      <c r="Y27" s="995"/>
      <c r="Z27" s="995"/>
      <c r="AA27" s="995"/>
      <c r="AB27" s="995"/>
      <c r="AC27" s="995"/>
      <c r="AD27" s="995"/>
      <c r="AE27" s="995"/>
      <c r="AF27" s="995"/>
      <c r="AG27" s="995"/>
      <c r="AH27" s="995"/>
      <c r="AI27" s="995"/>
      <c r="AJ27" s="995"/>
      <c r="AK27" s="995"/>
      <c r="AL27" s="995"/>
      <c r="AM27" s="995"/>
      <c r="AN27" s="995"/>
      <c r="AO27" s="995"/>
      <c r="AP27" s="995"/>
      <c r="AQ27" s="995"/>
      <c r="AR27" s="995"/>
      <c r="AS27" s="995"/>
      <c r="AT27" s="995"/>
      <c r="AU27" s="995"/>
      <c r="AV27" s="995"/>
      <c r="AW27" s="995"/>
      <c r="AX27" s="995"/>
      <c r="AY27" s="995"/>
      <c r="AZ27" s="995"/>
      <c r="BA27" s="995"/>
      <c r="BB27" s="995"/>
      <c r="BC27" s="995"/>
      <c r="BD27" s="995"/>
      <c r="BE27" s="995"/>
      <c r="BF27" s="995"/>
      <c r="BG27" s="995"/>
      <c r="BH27" s="995"/>
      <c r="BI27" s="995"/>
      <c r="BJ27" s="995"/>
      <c r="BK27" s="995"/>
      <c r="BL27" s="996"/>
      <c r="BM27" s="1009"/>
      <c r="BN27" s="1006"/>
      <c r="BO27" s="945"/>
      <c r="BP27" s="1013"/>
      <c r="BQ27" s="1013"/>
      <c r="BR27" s="1013"/>
      <c r="BS27" s="1013"/>
      <c r="BT27" s="1013"/>
      <c r="BU27" s="1013"/>
      <c r="BV27" s="1013"/>
      <c r="BW27" s="1013"/>
      <c r="BX27" s="1013"/>
      <c r="BY27" s="1013"/>
      <c r="BZ27" s="1013"/>
      <c r="CA27" s="1013"/>
      <c r="CB27" s="1013"/>
      <c r="CC27" s="1013"/>
      <c r="CD27" s="1013"/>
      <c r="CE27" s="1013"/>
      <c r="CF27" s="1013"/>
      <c r="CG27" s="1013"/>
      <c r="CH27" s="1013"/>
      <c r="CI27" s="1013"/>
      <c r="CJ27" s="1013"/>
      <c r="CK27" s="1013"/>
      <c r="CL27" s="1013"/>
      <c r="CM27" s="1013"/>
      <c r="CN27" s="1013"/>
      <c r="CO27" s="1013"/>
      <c r="CP27" s="1013"/>
      <c r="CQ27" s="1013"/>
      <c r="CR27" s="1013"/>
      <c r="CS27" s="1058"/>
      <c r="CT27" s="1068"/>
      <c r="CU27" s="1045"/>
      <c r="CV27" s="1045"/>
      <c r="CW27" s="1045"/>
      <c r="CX27" s="1046"/>
      <c r="CY27" s="28"/>
      <c r="FQ27" s="46"/>
      <c r="FR27" s="46"/>
      <c r="FS27" s="46"/>
      <c r="FT27" s="46"/>
      <c r="FU27" s="46"/>
      <c r="FV27" s="46"/>
      <c r="FW27" s="46"/>
      <c r="FX27" s="46"/>
      <c r="FY27" s="46"/>
      <c r="FZ27" s="46"/>
    </row>
    <row r="28" spans="1:182" ht="15.75" customHeight="1" thickBot="1">
      <c r="A28" s="1020"/>
      <c r="B28" s="1006"/>
      <c r="C28" s="1006"/>
      <c r="D28" s="948"/>
      <c r="E28" s="951"/>
      <c r="F28" s="954"/>
      <c r="G28" s="945"/>
      <c r="H28" s="954"/>
      <c r="I28" s="954"/>
      <c r="J28" s="954"/>
      <c r="K28" s="954"/>
      <c r="L28" s="991"/>
      <c r="M28" s="1009"/>
      <c r="N28" s="1031"/>
      <c r="O28" s="945"/>
      <c r="P28" s="948"/>
      <c r="Q28" s="1034"/>
      <c r="R28" s="954"/>
      <c r="S28" s="989">
        <v>2</v>
      </c>
      <c r="T28" s="1003" t="s">
        <v>211</v>
      </c>
      <c r="U28" s="1000" t="s">
        <v>523</v>
      </c>
      <c r="V28" s="953" t="s">
        <v>524</v>
      </c>
      <c r="W28" s="269">
        <v>1</v>
      </c>
      <c r="X28" s="993" t="s">
        <v>210</v>
      </c>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3"/>
      <c r="AY28" s="993"/>
      <c r="AZ28" s="993"/>
      <c r="BA28" s="993"/>
      <c r="BB28" s="993"/>
      <c r="BC28" s="993"/>
      <c r="BD28" s="993"/>
      <c r="BE28" s="993"/>
      <c r="BF28" s="993"/>
      <c r="BG28" s="993"/>
      <c r="BH28" s="993"/>
      <c r="BI28" s="993"/>
      <c r="BJ28" s="993"/>
      <c r="BK28" s="993"/>
      <c r="BL28" s="994"/>
      <c r="BM28" s="1009"/>
      <c r="BN28" s="1006"/>
      <c r="BO28" s="946"/>
      <c r="BP28" s="1014"/>
      <c r="BQ28" s="1014"/>
      <c r="BR28" s="1014"/>
      <c r="BS28" s="1014"/>
      <c r="BT28" s="1014"/>
      <c r="BU28" s="1014"/>
      <c r="BV28" s="1014"/>
      <c r="BW28" s="1014"/>
      <c r="BX28" s="1014"/>
      <c r="BY28" s="1014"/>
      <c r="BZ28" s="1014"/>
      <c r="CA28" s="1014"/>
      <c r="CB28" s="1014"/>
      <c r="CC28" s="1014"/>
      <c r="CD28" s="1014"/>
      <c r="CE28" s="1014"/>
      <c r="CF28" s="1014"/>
      <c r="CG28" s="1014"/>
      <c r="CH28" s="1014"/>
      <c r="CI28" s="1014"/>
      <c r="CJ28" s="1014"/>
      <c r="CK28" s="1014"/>
      <c r="CL28" s="1014"/>
      <c r="CM28" s="1014"/>
      <c r="CN28" s="1014"/>
      <c r="CO28" s="1014"/>
      <c r="CP28" s="1014"/>
      <c r="CQ28" s="1014"/>
      <c r="CR28" s="1014"/>
      <c r="CS28" s="1059"/>
      <c r="CT28" s="1068"/>
      <c r="CU28" s="1045"/>
      <c r="CV28" s="1045"/>
      <c r="CW28" s="1045"/>
      <c r="CX28" s="1046"/>
      <c r="CY28" s="28"/>
      <c r="FQ28" s="46"/>
      <c r="FR28" s="46"/>
      <c r="FS28" s="46"/>
      <c r="FT28" s="46"/>
      <c r="FU28" s="46"/>
      <c r="FV28" s="46"/>
      <c r="FW28" s="46"/>
      <c r="FX28" s="46"/>
      <c r="FY28" s="46"/>
      <c r="FZ28" s="46"/>
    </row>
    <row r="29" spans="1:182" ht="15.75" customHeight="1" thickBot="1">
      <c r="A29" s="1020"/>
      <c r="B29" s="1006"/>
      <c r="C29" s="1006"/>
      <c r="D29" s="948"/>
      <c r="E29" s="951"/>
      <c r="F29" s="954"/>
      <c r="G29" s="945"/>
      <c r="H29" s="954"/>
      <c r="I29" s="954"/>
      <c r="J29" s="954"/>
      <c r="K29" s="954"/>
      <c r="L29" s="991"/>
      <c r="M29" s="1009"/>
      <c r="N29" s="1031"/>
      <c r="O29" s="945"/>
      <c r="P29" s="948"/>
      <c r="Q29" s="1034"/>
      <c r="R29" s="954"/>
      <c r="S29" s="945"/>
      <c r="T29" s="1016"/>
      <c r="U29" s="1001"/>
      <c r="V29" s="954"/>
      <c r="W29" s="989">
        <v>2</v>
      </c>
      <c r="X29" s="1003" t="s">
        <v>211</v>
      </c>
      <c r="Y29" s="1000" t="s">
        <v>493</v>
      </c>
      <c r="Z29" s="953" t="s">
        <v>494</v>
      </c>
      <c r="AA29" s="269">
        <v>1</v>
      </c>
      <c r="AB29" s="993" t="s">
        <v>210</v>
      </c>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993"/>
      <c r="AY29" s="993"/>
      <c r="AZ29" s="993"/>
      <c r="BA29" s="993"/>
      <c r="BB29" s="993"/>
      <c r="BC29" s="993"/>
      <c r="BD29" s="993"/>
      <c r="BE29" s="993"/>
      <c r="BF29" s="993"/>
      <c r="BG29" s="993"/>
      <c r="BH29" s="993"/>
      <c r="BI29" s="993"/>
      <c r="BJ29" s="993"/>
      <c r="BK29" s="993"/>
      <c r="BL29" s="994"/>
      <c r="BM29" s="1009"/>
      <c r="BN29" s="1006"/>
      <c r="BO29" s="989" t="s">
        <v>718</v>
      </c>
      <c r="BP29" s="990" t="s">
        <v>161</v>
      </c>
      <c r="BQ29" s="1000" t="s">
        <v>167</v>
      </c>
      <c r="BR29" s="953" t="s">
        <v>0</v>
      </c>
      <c r="BS29" s="262" t="s">
        <v>462</v>
      </c>
      <c r="BT29" s="277" t="s">
        <v>3</v>
      </c>
      <c r="BW29" s="262"/>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1075"/>
      <c r="CT29" s="472" t="s">
        <v>600</v>
      </c>
      <c r="CU29" s="1051"/>
      <c r="CV29" s="1047"/>
      <c r="CW29" s="1045"/>
      <c r="CX29" s="1046"/>
      <c r="CY29" s="28"/>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FQ29" s="46"/>
      <c r="FR29" s="46"/>
      <c r="FS29" s="46"/>
      <c r="FT29" s="46"/>
      <c r="FU29" s="46"/>
      <c r="FV29" s="46"/>
      <c r="FW29" s="46"/>
      <c r="FX29" s="46"/>
      <c r="FY29" s="46"/>
      <c r="FZ29" s="46"/>
    </row>
    <row r="30" spans="1:182" ht="31.5" customHeight="1" thickBot="1">
      <c r="A30" s="1020"/>
      <c r="B30" s="1006"/>
      <c r="C30" s="1006"/>
      <c r="D30" s="948"/>
      <c r="E30" s="951"/>
      <c r="F30" s="954"/>
      <c r="G30" s="945"/>
      <c r="H30" s="954"/>
      <c r="I30" s="954"/>
      <c r="J30" s="954"/>
      <c r="K30" s="954"/>
      <c r="L30" s="991"/>
      <c r="M30" s="1009"/>
      <c r="N30" s="1031"/>
      <c r="O30" s="945"/>
      <c r="P30" s="948"/>
      <c r="Q30" s="1034"/>
      <c r="R30" s="954"/>
      <c r="S30" s="945"/>
      <c r="T30" s="1016"/>
      <c r="U30" s="1001"/>
      <c r="V30" s="954"/>
      <c r="W30" s="945"/>
      <c r="X30" s="1016"/>
      <c r="Y30" s="1001"/>
      <c r="Z30" s="954"/>
      <c r="AA30" s="989">
        <v>2</v>
      </c>
      <c r="AB30" s="1003" t="s">
        <v>211</v>
      </c>
      <c r="AC30" s="950" t="s">
        <v>495</v>
      </c>
      <c r="AD30" s="953" t="s">
        <v>496</v>
      </c>
      <c r="AE30" s="295">
        <v>1</v>
      </c>
      <c r="AF30" s="995" t="s">
        <v>210</v>
      </c>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995"/>
      <c r="BC30" s="995"/>
      <c r="BD30" s="995"/>
      <c r="BE30" s="995"/>
      <c r="BF30" s="995"/>
      <c r="BG30" s="995"/>
      <c r="BH30" s="995"/>
      <c r="BI30" s="995"/>
      <c r="BJ30" s="995"/>
      <c r="BK30" s="995"/>
      <c r="BL30" s="996"/>
      <c r="BM30" s="1009"/>
      <c r="BN30" s="1006"/>
      <c r="BO30" s="945"/>
      <c r="BP30" s="991"/>
      <c r="BQ30" s="1001"/>
      <c r="BR30" s="954"/>
      <c r="BS30" s="944" t="s">
        <v>1</v>
      </c>
      <c r="BT30" s="947" t="s">
        <v>2</v>
      </c>
      <c r="BU30" s="950" t="s">
        <v>514</v>
      </c>
      <c r="BV30" s="953" t="s">
        <v>513</v>
      </c>
      <c r="BW30" s="945">
        <v>1</v>
      </c>
      <c r="BX30" s="948" t="s">
        <v>210</v>
      </c>
      <c r="BY30" s="951" t="s">
        <v>515</v>
      </c>
      <c r="BZ30" s="953" t="s">
        <v>517</v>
      </c>
      <c r="CA30" s="297" t="s">
        <v>452</v>
      </c>
      <c r="CB30" s="263" t="s">
        <v>401</v>
      </c>
      <c r="CC30" s="317"/>
      <c r="CD30" s="318"/>
      <c r="CE30" s="299"/>
      <c r="CF30" s="263"/>
      <c r="CG30" s="298"/>
      <c r="CH30" s="298"/>
      <c r="CI30" s="286"/>
      <c r="CJ30" s="263"/>
      <c r="CK30" s="262"/>
      <c r="CL30" s="262"/>
      <c r="CM30" s="263"/>
      <c r="CN30" s="262"/>
      <c r="CO30" s="262"/>
      <c r="CP30" s="262"/>
      <c r="CQ30" s="262"/>
      <c r="CR30" s="262"/>
      <c r="CS30" s="1068"/>
      <c r="CT30" s="1044"/>
      <c r="CU30" s="637" t="s">
        <v>587</v>
      </c>
      <c r="CV30" s="479" t="s">
        <v>601</v>
      </c>
      <c r="CW30" s="1045"/>
      <c r="CX30" s="1046"/>
      <c r="CY30" s="28"/>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FQ30" s="46"/>
      <c r="FR30" s="46"/>
      <c r="FS30" s="46"/>
      <c r="FT30" s="46"/>
      <c r="FU30" s="46"/>
      <c r="FV30" s="46"/>
      <c r="FW30" s="46"/>
      <c r="FX30" s="46"/>
      <c r="FY30" s="46"/>
      <c r="FZ30" s="46"/>
    </row>
    <row r="31" spans="1:182" ht="31.5" customHeight="1" thickBot="1">
      <c r="A31" s="1020"/>
      <c r="B31" s="1006"/>
      <c r="C31" s="1006"/>
      <c r="D31" s="948"/>
      <c r="E31" s="951"/>
      <c r="F31" s="954"/>
      <c r="G31" s="945"/>
      <c r="H31" s="954"/>
      <c r="I31" s="954"/>
      <c r="J31" s="954"/>
      <c r="K31" s="954"/>
      <c r="L31" s="991"/>
      <c r="M31" s="1009"/>
      <c r="N31" s="1031"/>
      <c r="O31" s="945"/>
      <c r="P31" s="948"/>
      <c r="Q31" s="1034"/>
      <c r="R31" s="954"/>
      <c r="S31" s="945"/>
      <c r="T31" s="1016"/>
      <c r="U31" s="1001"/>
      <c r="V31" s="954"/>
      <c r="W31" s="945"/>
      <c r="X31" s="1016"/>
      <c r="Y31" s="1001"/>
      <c r="Z31" s="954"/>
      <c r="AA31" s="945"/>
      <c r="AB31" s="1016"/>
      <c r="AC31" s="951"/>
      <c r="AD31" s="954"/>
      <c r="AE31" s="989">
        <v>2</v>
      </c>
      <c r="AF31" s="1003" t="s">
        <v>211</v>
      </c>
      <c r="AG31" s="950" t="s">
        <v>497</v>
      </c>
      <c r="AH31" s="953" t="s">
        <v>498</v>
      </c>
      <c r="AI31" s="251">
        <v>1</v>
      </c>
      <c r="AJ31" s="995" t="s">
        <v>210</v>
      </c>
      <c r="AK31" s="995"/>
      <c r="AL31" s="995"/>
      <c r="AM31" s="995"/>
      <c r="AN31" s="995"/>
      <c r="AO31" s="995"/>
      <c r="AP31" s="995"/>
      <c r="AQ31" s="995"/>
      <c r="AR31" s="995"/>
      <c r="AS31" s="995"/>
      <c r="AT31" s="995"/>
      <c r="AU31" s="995"/>
      <c r="AV31" s="995"/>
      <c r="AW31" s="995"/>
      <c r="AX31" s="995"/>
      <c r="AY31" s="995"/>
      <c r="AZ31" s="995"/>
      <c r="BA31" s="995"/>
      <c r="BB31" s="995"/>
      <c r="BC31" s="995"/>
      <c r="BD31" s="995"/>
      <c r="BE31" s="995"/>
      <c r="BF31" s="995"/>
      <c r="BG31" s="995"/>
      <c r="BH31" s="995"/>
      <c r="BI31" s="995"/>
      <c r="BJ31" s="995"/>
      <c r="BK31" s="995"/>
      <c r="BL31" s="996"/>
      <c r="BM31" s="1009"/>
      <c r="BN31" s="1006"/>
      <c r="BO31" s="945"/>
      <c r="BP31" s="991"/>
      <c r="BQ31" s="1001"/>
      <c r="BR31" s="954"/>
      <c r="BS31" s="945"/>
      <c r="BT31" s="948"/>
      <c r="BU31" s="951"/>
      <c r="BV31" s="954"/>
      <c r="BW31" s="946"/>
      <c r="BX31" s="949"/>
      <c r="BY31" s="952"/>
      <c r="BZ31" s="955"/>
      <c r="CA31" s="299">
        <v>6</v>
      </c>
      <c r="CB31" s="246" t="s">
        <v>402</v>
      </c>
      <c r="CC31" s="306"/>
      <c r="CD31" s="319"/>
      <c r="CE31" s="320"/>
      <c r="CF31" s="246"/>
      <c r="CG31" s="298"/>
      <c r="CH31" s="298"/>
      <c r="CI31" s="298"/>
      <c r="CJ31" s="300"/>
      <c r="CK31" s="246"/>
      <c r="CL31" s="263"/>
      <c r="CM31" s="263"/>
      <c r="CN31" s="266"/>
      <c r="CO31" s="262"/>
      <c r="CP31" s="262"/>
      <c r="CQ31" s="262"/>
      <c r="CR31" s="262"/>
      <c r="CS31" s="1068"/>
      <c r="CT31" s="1046"/>
      <c r="CU31" s="638" t="s">
        <v>588</v>
      </c>
      <c r="CV31" s="480" t="s">
        <v>602</v>
      </c>
      <c r="CW31" s="1045"/>
      <c r="CX31" s="1046"/>
      <c r="CY31" s="28"/>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FQ31" s="46"/>
      <c r="FR31" s="46"/>
      <c r="FS31" s="46"/>
      <c r="FT31" s="46"/>
      <c r="FU31" s="46"/>
      <c r="FV31" s="46"/>
      <c r="FW31" s="46"/>
      <c r="FX31" s="46"/>
      <c r="FY31" s="46"/>
      <c r="FZ31" s="46"/>
    </row>
    <row r="32" spans="1:182" ht="12.75" customHeight="1">
      <c r="A32" s="1020"/>
      <c r="B32" s="1006"/>
      <c r="C32" s="1006"/>
      <c r="D32" s="948"/>
      <c r="E32" s="951"/>
      <c r="F32" s="954"/>
      <c r="G32" s="945"/>
      <c r="H32" s="954"/>
      <c r="I32" s="954"/>
      <c r="J32" s="954"/>
      <c r="K32" s="954"/>
      <c r="L32" s="991"/>
      <c r="M32" s="1009"/>
      <c r="N32" s="1031"/>
      <c r="O32" s="945"/>
      <c r="P32" s="948"/>
      <c r="Q32" s="1034"/>
      <c r="R32" s="954"/>
      <c r="S32" s="945"/>
      <c r="T32" s="1016"/>
      <c r="U32" s="1001"/>
      <c r="V32" s="954"/>
      <c r="W32" s="945"/>
      <c r="X32" s="1016"/>
      <c r="Y32" s="1001"/>
      <c r="Z32" s="954"/>
      <c r="AA32" s="945"/>
      <c r="AB32" s="1016"/>
      <c r="AC32" s="951"/>
      <c r="AD32" s="954"/>
      <c r="AE32" s="945"/>
      <c r="AF32" s="1016"/>
      <c r="AG32" s="951"/>
      <c r="AH32" s="954"/>
      <c r="AI32" s="945">
        <v>2</v>
      </c>
      <c r="AJ32" s="1016" t="s">
        <v>211</v>
      </c>
      <c r="AK32" s="950" t="s">
        <v>500</v>
      </c>
      <c r="AL32" s="953" t="s">
        <v>499</v>
      </c>
      <c r="AM32" s="251">
        <v>1</v>
      </c>
      <c r="AN32" s="995" t="s">
        <v>210</v>
      </c>
      <c r="AO32" s="995"/>
      <c r="AP32" s="995"/>
      <c r="AQ32" s="995"/>
      <c r="AR32" s="995"/>
      <c r="AS32" s="995"/>
      <c r="AT32" s="995"/>
      <c r="AU32" s="995"/>
      <c r="AV32" s="995"/>
      <c r="AW32" s="995"/>
      <c r="AX32" s="995"/>
      <c r="AY32" s="995"/>
      <c r="AZ32" s="995"/>
      <c r="BA32" s="995"/>
      <c r="BB32" s="995"/>
      <c r="BC32" s="995"/>
      <c r="BD32" s="995"/>
      <c r="BE32" s="995"/>
      <c r="BF32" s="995"/>
      <c r="BG32" s="995"/>
      <c r="BH32" s="995"/>
      <c r="BI32" s="995"/>
      <c r="BJ32" s="995"/>
      <c r="BK32" s="995"/>
      <c r="BL32" s="996"/>
      <c r="BM32" s="1009"/>
      <c r="BN32" s="1006"/>
      <c r="BO32" s="945"/>
      <c r="BP32" s="991"/>
      <c r="BQ32" s="1001"/>
      <c r="BR32" s="954"/>
      <c r="BS32" s="945"/>
      <c r="BT32" s="948"/>
      <c r="BU32" s="951"/>
      <c r="BV32" s="954"/>
      <c r="BW32" s="989">
        <v>2</v>
      </c>
      <c r="BX32" s="947" t="s">
        <v>211</v>
      </c>
      <c r="BY32" s="950" t="s">
        <v>435</v>
      </c>
      <c r="BZ32" s="953" t="s">
        <v>436</v>
      </c>
      <c r="CA32" s="262">
        <v>1</v>
      </c>
      <c r="CB32" s="263" t="s">
        <v>443</v>
      </c>
      <c r="CC32" s="321"/>
      <c r="CD32" s="321"/>
      <c r="CE32" s="266"/>
      <c r="CF32" s="246"/>
      <c r="CG32" s="317"/>
      <c r="CH32" s="286"/>
      <c r="CI32" s="266"/>
      <c r="CJ32" s="266"/>
      <c r="CK32" s="266"/>
      <c r="CL32" s="262"/>
      <c r="CM32" s="262"/>
      <c r="CN32" s="262"/>
      <c r="CO32" s="262"/>
      <c r="CP32" s="262"/>
      <c r="CQ32" s="262"/>
      <c r="CR32" s="262"/>
      <c r="CS32" s="1068"/>
      <c r="CT32" s="1046"/>
      <c r="CU32" s="1052" t="s">
        <v>587</v>
      </c>
      <c r="CV32" s="1062" t="s">
        <v>601</v>
      </c>
      <c r="CW32" s="1045"/>
      <c r="CX32" s="1046"/>
      <c r="CY32" s="28"/>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FQ32" s="46"/>
      <c r="FR32" s="46"/>
      <c r="FS32" s="46"/>
      <c r="FT32" s="46"/>
      <c r="FU32" s="46"/>
      <c r="FV32" s="46"/>
      <c r="FW32" s="46"/>
      <c r="FX32" s="46"/>
      <c r="FY32" s="46"/>
      <c r="FZ32" s="46"/>
    </row>
    <row r="33" spans="1:182" ht="12.75" customHeight="1">
      <c r="A33" s="1020"/>
      <c r="B33" s="1006"/>
      <c r="C33" s="1006"/>
      <c r="D33" s="948"/>
      <c r="E33" s="951"/>
      <c r="F33" s="954"/>
      <c r="G33" s="945"/>
      <c r="H33" s="954"/>
      <c r="I33" s="954"/>
      <c r="J33" s="954"/>
      <c r="K33" s="954"/>
      <c r="L33" s="991"/>
      <c r="M33" s="1009"/>
      <c r="N33" s="1031"/>
      <c r="O33" s="945"/>
      <c r="P33" s="948"/>
      <c r="Q33" s="1034"/>
      <c r="R33" s="954"/>
      <c r="S33" s="945"/>
      <c r="T33" s="1016"/>
      <c r="U33" s="1001"/>
      <c r="V33" s="954"/>
      <c r="W33" s="945"/>
      <c r="X33" s="1016"/>
      <c r="Y33" s="1001"/>
      <c r="Z33" s="954"/>
      <c r="AA33" s="945"/>
      <c r="AB33" s="1016"/>
      <c r="AC33" s="951"/>
      <c r="AD33" s="954"/>
      <c r="AE33" s="945"/>
      <c r="AF33" s="1016"/>
      <c r="AG33" s="951"/>
      <c r="AH33" s="954"/>
      <c r="AI33" s="945"/>
      <c r="AJ33" s="1016"/>
      <c r="AK33" s="951"/>
      <c r="AL33" s="954"/>
      <c r="AM33" s="945">
        <v>2</v>
      </c>
      <c r="AN33" s="1003" t="s">
        <v>211</v>
      </c>
      <c r="AO33" s="950" t="s">
        <v>502</v>
      </c>
      <c r="AP33" s="1000" t="s">
        <v>501</v>
      </c>
      <c r="AQ33" s="251">
        <v>1</v>
      </c>
      <c r="AR33" s="995" t="s">
        <v>210</v>
      </c>
      <c r="AS33" s="995"/>
      <c r="AT33" s="995"/>
      <c r="AU33" s="995"/>
      <c r="AV33" s="995"/>
      <c r="AW33" s="995"/>
      <c r="AX33" s="995"/>
      <c r="AY33" s="995"/>
      <c r="AZ33" s="995"/>
      <c r="BA33" s="995"/>
      <c r="BB33" s="995"/>
      <c r="BC33" s="995"/>
      <c r="BD33" s="995"/>
      <c r="BE33" s="995"/>
      <c r="BF33" s="995"/>
      <c r="BG33" s="995"/>
      <c r="BH33" s="995"/>
      <c r="BI33" s="995"/>
      <c r="BJ33" s="995"/>
      <c r="BK33" s="995"/>
      <c r="BL33" s="996"/>
      <c r="BM33" s="1009"/>
      <c r="BN33" s="1006"/>
      <c r="BO33" s="945"/>
      <c r="BP33" s="991"/>
      <c r="BQ33" s="1001"/>
      <c r="BR33" s="954"/>
      <c r="BS33" s="945"/>
      <c r="BT33" s="948"/>
      <c r="BU33" s="951"/>
      <c r="BV33" s="954"/>
      <c r="BW33" s="945"/>
      <c r="BX33" s="948"/>
      <c r="BY33" s="951"/>
      <c r="BZ33" s="954"/>
      <c r="CA33" s="261">
        <v>2</v>
      </c>
      <c r="CB33" s="263" t="s">
        <v>526</v>
      </c>
      <c r="CC33" s="64"/>
      <c r="CD33" s="322"/>
      <c r="CE33" s="261"/>
      <c r="CF33" s="283"/>
      <c r="CG33" s="113"/>
      <c r="CH33" s="113"/>
      <c r="CI33" s="261"/>
      <c r="CJ33" s="261"/>
      <c r="CK33" s="261"/>
      <c r="CL33" s="261"/>
      <c r="CM33" s="262"/>
      <c r="CN33" s="262"/>
      <c r="CO33" s="262"/>
      <c r="CP33" s="262"/>
      <c r="CQ33" s="262"/>
      <c r="CR33" s="262"/>
      <c r="CS33" s="1068"/>
      <c r="CT33" s="1046"/>
      <c r="CU33" s="1053"/>
      <c r="CV33" s="1063"/>
      <c r="CW33" s="1045"/>
      <c r="CX33" s="1046"/>
      <c r="CY33" s="28"/>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FQ33" s="46"/>
      <c r="FR33" s="46"/>
      <c r="FS33" s="46"/>
      <c r="FT33" s="46"/>
      <c r="FU33" s="46"/>
      <c r="FV33" s="46"/>
      <c r="FW33" s="46"/>
      <c r="FX33" s="46"/>
      <c r="FY33" s="46"/>
      <c r="FZ33" s="46"/>
    </row>
    <row r="34" spans="1:182" ht="12.75" customHeight="1">
      <c r="A34" s="1020"/>
      <c r="B34" s="1006"/>
      <c r="C34" s="1006"/>
      <c r="D34" s="948"/>
      <c r="E34" s="951"/>
      <c r="F34" s="954"/>
      <c r="G34" s="945"/>
      <c r="H34" s="954"/>
      <c r="I34" s="954"/>
      <c r="J34" s="954"/>
      <c r="K34" s="954"/>
      <c r="L34" s="991"/>
      <c r="M34" s="1009"/>
      <c r="N34" s="1031"/>
      <c r="O34" s="945"/>
      <c r="P34" s="948"/>
      <c r="Q34" s="1034"/>
      <c r="R34" s="954"/>
      <c r="S34" s="945"/>
      <c r="T34" s="1016"/>
      <c r="U34" s="1001"/>
      <c r="V34" s="954"/>
      <c r="W34" s="945"/>
      <c r="X34" s="1016"/>
      <c r="Y34" s="1001"/>
      <c r="Z34" s="954"/>
      <c r="AA34" s="945"/>
      <c r="AB34" s="1016"/>
      <c r="AC34" s="951"/>
      <c r="AD34" s="954"/>
      <c r="AE34" s="945"/>
      <c r="AF34" s="1016"/>
      <c r="AG34" s="951"/>
      <c r="AH34" s="954"/>
      <c r="AI34" s="945"/>
      <c r="AJ34" s="1016"/>
      <c r="AK34" s="951"/>
      <c r="AL34" s="954"/>
      <c r="AM34" s="945"/>
      <c r="AN34" s="1016"/>
      <c r="AO34" s="951"/>
      <c r="AP34" s="1001"/>
      <c r="AQ34" s="989">
        <v>2</v>
      </c>
      <c r="AR34" s="1003" t="s">
        <v>211</v>
      </c>
      <c r="AS34" s="950" t="s">
        <v>504</v>
      </c>
      <c r="AT34" s="953" t="s">
        <v>503</v>
      </c>
      <c r="AU34" s="251">
        <v>1</v>
      </c>
      <c r="AV34" s="995" t="s">
        <v>210</v>
      </c>
      <c r="AW34" s="995"/>
      <c r="AX34" s="995"/>
      <c r="AY34" s="995"/>
      <c r="AZ34" s="995"/>
      <c r="BA34" s="995"/>
      <c r="BB34" s="995"/>
      <c r="BC34" s="995"/>
      <c r="BD34" s="995"/>
      <c r="BE34" s="995"/>
      <c r="BF34" s="995"/>
      <c r="BG34" s="995"/>
      <c r="BH34" s="995"/>
      <c r="BI34" s="995"/>
      <c r="BJ34" s="995"/>
      <c r="BK34" s="995"/>
      <c r="BL34" s="996"/>
      <c r="BM34" s="1009"/>
      <c r="BN34" s="1006"/>
      <c r="BO34" s="945"/>
      <c r="BP34" s="991"/>
      <c r="BQ34" s="1001"/>
      <c r="BR34" s="954"/>
      <c r="BS34" s="945"/>
      <c r="BT34" s="948"/>
      <c r="BU34" s="951"/>
      <c r="BV34" s="954"/>
      <c r="BW34" s="945"/>
      <c r="BX34" s="948"/>
      <c r="BY34" s="951"/>
      <c r="BZ34" s="954"/>
      <c r="CA34" s="1005" t="s">
        <v>597</v>
      </c>
      <c r="CB34" s="947" t="s">
        <v>268</v>
      </c>
      <c r="CC34" s="950" t="s">
        <v>516</v>
      </c>
      <c r="CD34" s="953" t="s">
        <v>525</v>
      </c>
      <c r="CE34" s="957">
        <v>1</v>
      </c>
      <c r="CF34" s="947" t="s">
        <v>210</v>
      </c>
      <c r="CG34" s="1000" t="s">
        <v>519</v>
      </c>
      <c r="CH34" s="953" t="s">
        <v>518</v>
      </c>
      <c r="CI34" s="957">
        <v>1</v>
      </c>
      <c r="CJ34" s="947" t="s">
        <v>210</v>
      </c>
      <c r="CK34" s="950" t="s">
        <v>521</v>
      </c>
      <c r="CL34" s="953" t="s">
        <v>520</v>
      </c>
      <c r="CM34" s="262">
        <v>10</v>
      </c>
      <c r="CN34" s="263" t="s">
        <v>453</v>
      </c>
      <c r="CO34" s="262"/>
      <c r="CP34" s="262"/>
      <c r="CQ34" s="262"/>
      <c r="CR34" s="262"/>
      <c r="CS34" s="1068"/>
      <c r="CT34" s="1046"/>
      <c r="CU34" s="1053"/>
      <c r="CV34" s="1063"/>
      <c r="CW34" s="1045"/>
      <c r="CX34" s="1046"/>
      <c r="CY34" s="28"/>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FQ34" s="46"/>
      <c r="FR34" s="46"/>
      <c r="FS34" s="46"/>
      <c r="FT34" s="46"/>
      <c r="FU34" s="46"/>
      <c r="FV34" s="46"/>
      <c r="FW34" s="46"/>
      <c r="FX34" s="46"/>
      <c r="FY34" s="46"/>
      <c r="FZ34" s="46"/>
    </row>
    <row r="35" spans="1:182" ht="24.75" customHeight="1" thickBot="1">
      <c r="A35" s="1020"/>
      <c r="B35" s="1006"/>
      <c r="C35" s="1006"/>
      <c r="D35" s="948"/>
      <c r="E35" s="951"/>
      <c r="F35" s="954"/>
      <c r="G35" s="945"/>
      <c r="H35" s="954"/>
      <c r="I35" s="954"/>
      <c r="J35" s="954"/>
      <c r="K35" s="954"/>
      <c r="L35" s="991"/>
      <c r="M35" s="1009"/>
      <c r="N35" s="1031"/>
      <c r="O35" s="945"/>
      <c r="P35" s="948"/>
      <c r="Q35" s="1034"/>
      <c r="R35" s="954"/>
      <c r="S35" s="945"/>
      <c r="T35" s="1016"/>
      <c r="U35" s="1001"/>
      <c r="V35" s="954"/>
      <c r="W35" s="945"/>
      <c r="X35" s="1016"/>
      <c r="Y35" s="1001"/>
      <c r="Z35" s="954"/>
      <c r="AA35" s="945"/>
      <c r="AB35" s="1016"/>
      <c r="AC35" s="951"/>
      <c r="AD35" s="954"/>
      <c r="AE35" s="945"/>
      <c r="AF35" s="1016"/>
      <c r="AG35" s="951"/>
      <c r="AH35" s="954"/>
      <c r="AI35" s="945"/>
      <c r="AJ35" s="1016"/>
      <c r="AK35" s="951"/>
      <c r="AL35" s="954"/>
      <c r="AM35" s="945"/>
      <c r="AN35" s="1016"/>
      <c r="AO35" s="951"/>
      <c r="AP35" s="1001"/>
      <c r="AQ35" s="945"/>
      <c r="AR35" s="1016"/>
      <c r="AS35" s="951"/>
      <c r="AT35" s="954"/>
      <c r="AU35" s="989">
        <v>2</v>
      </c>
      <c r="AV35" s="1003" t="s">
        <v>211</v>
      </c>
      <c r="AW35" s="950" t="s">
        <v>506</v>
      </c>
      <c r="AX35" s="953" t="s">
        <v>505</v>
      </c>
      <c r="AY35" s="251">
        <v>1</v>
      </c>
      <c r="AZ35" s="995" t="s">
        <v>210</v>
      </c>
      <c r="BA35" s="995"/>
      <c r="BB35" s="995"/>
      <c r="BC35" s="995"/>
      <c r="BD35" s="995"/>
      <c r="BE35" s="995"/>
      <c r="BF35" s="995"/>
      <c r="BG35" s="995"/>
      <c r="BH35" s="995"/>
      <c r="BI35" s="995"/>
      <c r="BJ35" s="995"/>
      <c r="BK35" s="995"/>
      <c r="BL35" s="996"/>
      <c r="BM35" s="1009"/>
      <c r="BN35" s="1006"/>
      <c r="BO35" s="945"/>
      <c r="BP35" s="991"/>
      <c r="BQ35" s="1001"/>
      <c r="BR35" s="954"/>
      <c r="BS35" s="945"/>
      <c r="BT35" s="948"/>
      <c r="BU35" s="951"/>
      <c r="BV35" s="954"/>
      <c r="BW35" s="945"/>
      <c r="BX35" s="948"/>
      <c r="BY35" s="951"/>
      <c r="BZ35" s="954"/>
      <c r="CA35" s="1006"/>
      <c r="CB35" s="948"/>
      <c r="CC35" s="951"/>
      <c r="CD35" s="954"/>
      <c r="CE35" s="958"/>
      <c r="CF35" s="948"/>
      <c r="CG35" s="1001"/>
      <c r="CH35" s="954"/>
      <c r="CI35" s="958"/>
      <c r="CJ35" s="948"/>
      <c r="CK35" s="951"/>
      <c r="CL35" s="954"/>
      <c r="CM35" s="957">
        <v>11</v>
      </c>
      <c r="CN35" s="1003" t="s">
        <v>454</v>
      </c>
      <c r="CO35" s="950" t="s">
        <v>515</v>
      </c>
      <c r="CP35" s="953" t="s">
        <v>517</v>
      </c>
      <c r="CQ35" s="302" t="s">
        <v>452</v>
      </c>
      <c r="CR35" s="296" t="s">
        <v>401</v>
      </c>
      <c r="CS35" s="1068"/>
      <c r="CT35" s="1046"/>
      <c r="CU35" s="1054"/>
      <c r="CV35" s="1064"/>
      <c r="CW35" s="1045"/>
      <c r="CX35" s="1046"/>
      <c r="CY35" s="28"/>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FQ35" s="46"/>
      <c r="FR35" s="46"/>
      <c r="FS35" s="46"/>
      <c r="FT35" s="46"/>
      <c r="FU35" s="46"/>
      <c r="FV35" s="46"/>
      <c r="FW35" s="46"/>
      <c r="FX35" s="46"/>
      <c r="FY35" s="46"/>
      <c r="FZ35" s="46"/>
    </row>
    <row r="36" spans="1:182" ht="24.75" customHeight="1">
      <c r="A36" s="1020"/>
      <c r="B36" s="1006"/>
      <c r="C36" s="1006"/>
      <c r="D36" s="948"/>
      <c r="E36" s="951"/>
      <c r="F36" s="954"/>
      <c r="G36" s="945"/>
      <c r="H36" s="954"/>
      <c r="I36" s="954"/>
      <c r="J36" s="954"/>
      <c r="K36" s="954"/>
      <c r="L36" s="991"/>
      <c r="M36" s="1009"/>
      <c r="N36" s="1031"/>
      <c r="O36" s="945"/>
      <c r="P36" s="948"/>
      <c r="Q36" s="1034"/>
      <c r="R36" s="954"/>
      <c r="S36" s="945"/>
      <c r="T36" s="1016"/>
      <c r="U36" s="1001"/>
      <c r="V36" s="954"/>
      <c r="W36" s="945"/>
      <c r="X36" s="1016"/>
      <c r="Y36" s="1001"/>
      <c r="Z36" s="954"/>
      <c r="AA36" s="945"/>
      <c r="AB36" s="1016"/>
      <c r="AC36" s="951"/>
      <c r="AD36" s="954"/>
      <c r="AE36" s="945"/>
      <c r="AF36" s="1016"/>
      <c r="AG36" s="951"/>
      <c r="AH36" s="954"/>
      <c r="AI36" s="945"/>
      <c r="AJ36" s="1016"/>
      <c r="AK36" s="951"/>
      <c r="AL36" s="954"/>
      <c r="AM36" s="945"/>
      <c r="AN36" s="1016"/>
      <c r="AO36" s="951"/>
      <c r="AP36" s="1001"/>
      <c r="AQ36" s="945"/>
      <c r="AR36" s="1016"/>
      <c r="AS36" s="951"/>
      <c r="AT36" s="954"/>
      <c r="AU36" s="945"/>
      <c r="AV36" s="1016"/>
      <c r="AW36" s="951"/>
      <c r="AX36" s="954"/>
      <c r="AY36" s="989">
        <v>2</v>
      </c>
      <c r="AZ36" s="1003" t="s">
        <v>211</v>
      </c>
      <c r="BA36" s="950" t="s">
        <v>508</v>
      </c>
      <c r="BB36" s="953" t="s">
        <v>507</v>
      </c>
      <c r="BC36" s="251">
        <v>1</v>
      </c>
      <c r="BD36" s="995" t="s">
        <v>210</v>
      </c>
      <c r="BE36" s="995"/>
      <c r="BF36" s="995"/>
      <c r="BG36" s="995"/>
      <c r="BH36" s="995"/>
      <c r="BI36" s="995"/>
      <c r="BJ36" s="995"/>
      <c r="BK36" s="995"/>
      <c r="BL36" s="996"/>
      <c r="BM36" s="1009"/>
      <c r="BN36" s="1006"/>
      <c r="BO36" s="945"/>
      <c r="BP36" s="991"/>
      <c r="BQ36" s="1001"/>
      <c r="BR36" s="954"/>
      <c r="BS36" s="945"/>
      <c r="BT36" s="948"/>
      <c r="BU36" s="951"/>
      <c r="BV36" s="954"/>
      <c r="BW36" s="945"/>
      <c r="BX36" s="948"/>
      <c r="BY36" s="951"/>
      <c r="BZ36" s="954"/>
      <c r="CA36" s="1006"/>
      <c r="CB36" s="948"/>
      <c r="CC36" s="951"/>
      <c r="CD36" s="954"/>
      <c r="CE36" s="958"/>
      <c r="CF36" s="948"/>
      <c r="CG36" s="1001"/>
      <c r="CH36" s="954"/>
      <c r="CI36" s="958"/>
      <c r="CJ36" s="948"/>
      <c r="CK36" s="951"/>
      <c r="CL36" s="954"/>
      <c r="CM36" s="959"/>
      <c r="CN36" s="1004"/>
      <c r="CO36" s="952"/>
      <c r="CP36" s="955"/>
      <c r="CQ36" s="299">
        <v>6</v>
      </c>
      <c r="CR36" s="296" t="s">
        <v>402</v>
      </c>
      <c r="CS36" s="1068"/>
      <c r="CT36" s="1046"/>
      <c r="CU36" s="1065" t="s">
        <v>588</v>
      </c>
      <c r="CV36" s="1072" t="s">
        <v>602</v>
      </c>
      <c r="CW36" s="1045"/>
      <c r="CX36" s="1046"/>
      <c r="CY36" s="28"/>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FQ36" s="46"/>
      <c r="FR36" s="46"/>
      <c r="FS36" s="46"/>
      <c r="FT36" s="46"/>
      <c r="FU36" s="46"/>
      <c r="FV36" s="46"/>
      <c r="FW36" s="46"/>
      <c r="FX36" s="46"/>
      <c r="FY36" s="46"/>
      <c r="FZ36" s="46"/>
    </row>
    <row r="37" spans="1:182" ht="12.75" customHeight="1">
      <c r="A37" s="1020"/>
      <c r="B37" s="1006"/>
      <c r="C37" s="1006"/>
      <c r="D37" s="948"/>
      <c r="E37" s="951"/>
      <c r="F37" s="954"/>
      <c r="G37" s="945"/>
      <c r="H37" s="954"/>
      <c r="I37" s="954"/>
      <c r="J37" s="954"/>
      <c r="K37" s="954"/>
      <c r="L37" s="991"/>
      <c r="M37" s="1009"/>
      <c r="N37" s="1031"/>
      <c r="O37" s="945"/>
      <c r="P37" s="948"/>
      <c r="Q37" s="1034"/>
      <c r="R37" s="954"/>
      <c r="S37" s="945"/>
      <c r="T37" s="1016"/>
      <c r="U37" s="1001"/>
      <c r="V37" s="954"/>
      <c r="W37" s="945"/>
      <c r="X37" s="1016"/>
      <c r="Y37" s="1001"/>
      <c r="Z37" s="954"/>
      <c r="AA37" s="945"/>
      <c r="AB37" s="1016"/>
      <c r="AC37" s="951"/>
      <c r="AD37" s="954"/>
      <c r="AE37" s="945"/>
      <c r="AF37" s="1016"/>
      <c r="AG37" s="951"/>
      <c r="AH37" s="954"/>
      <c r="AI37" s="945"/>
      <c r="AJ37" s="1016"/>
      <c r="AK37" s="951"/>
      <c r="AL37" s="954"/>
      <c r="AM37" s="945"/>
      <c r="AN37" s="1016"/>
      <c r="AO37" s="951"/>
      <c r="AP37" s="1001"/>
      <c r="AQ37" s="945"/>
      <c r="AR37" s="1016"/>
      <c r="AS37" s="951"/>
      <c r="AT37" s="954"/>
      <c r="AU37" s="945"/>
      <c r="AV37" s="1016"/>
      <c r="AW37" s="951"/>
      <c r="AX37" s="954"/>
      <c r="AY37" s="945"/>
      <c r="AZ37" s="1016"/>
      <c r="BA37" s="951"/>
      <c r="BB37" s="954"/>
      <c r="BC37" s="989">
        <v>2</v>
      </c>
      <c r="BD37" s="1003" t="s">
        <v>211</v>
      </c>
      <c r="BE37" s="950" t="s">
        <v>510</v>
      </c>
      <c r="BF37" s="953" t="s">
        <v>509</v>
      </c>
      <c r="BG37" s="251">
        <v>1</v>
      </c>
      <c r="BH37" s="995" t="s">
        <v>210</v>
      </c>
      <c r="BI37" s="995"/>
      <c r="BJ37" s="995"/>
      <c r="BK37" s="995"/>
      <c r="BL37" s="996"/>
      <c r="BM37" s="1009"/>
      <c r="BN37" s="1006"/>
      <c r="BO37" s="945"/>
      <c r="BP37" s="991"/>
      <c r="BQ37" s="1001"/>
      <c r="BR37" s="954"/>
      <c r="BS37" s="945"/>
      <c r="BT37" s="948"/>
      <c r="BU37" s="951"/>
      <c r="BV37" s="954"/>
      <c r="BW37" s="945"/>
      <c r="BX37" s="948"/>
      <c r="BY37" s="951"/>
      <c r="BZ37" s="954"/>
      <c r="CA37" s="1006"/>
      <c r="CB37" s="948"/>
      <c r="CC37" s="951"/>
      <c r="CD37" s="954"/>
      <c r="CE37" s="958"/>
      <c r="CF37" s="948"/>
      <c r="CG37" s="1001"/>
      <c r="CH37" s="954"/>
      <c r="CI37" s="959"/>
      <c r="CJ37" s="949"/>
      <c r="CK37" s="952"/>
      <c r="CL37" s="955"/>
      <c r="CM37" s="323" t="s">
        <v>598</v>
      </c>
      <c r="CN37" s="993" t="s">
        <v>268</v>
      </c>
      <c r="CO37" s="993"/>
      <c r="CP37" s="993"/>
      <c r="CQ37" s="993"/>
      <c r="CR37" s="993"/>
      <c r="CS37" s="1068"/>
      <c r="CT37" s="1046"/>
      <c r="CU37" s="1066"/>
      <c r="CV37" s="1073"/>
      <c r="CW37" s="1045"/>
      <c r="CX37" s="1046"/>
      <c r="CY37" s="28"/>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FQ37" s="46"/>
      <c r="FR37" s="46"/>
      <c r="FS37" s="46"/>
      <c r="FT37" s="46"/>
      <c r="FU37" s="46"/>
      <c r="FV37" s="46"/>
      <c r="FW37" s="46"/>
      <c r="FX37" s="46"/>
      <c r="FY37" s="46"/>
      <c r="FZ37" s="46"/>
    </row>
    <row r="38" spans="1:182" ht="27.75" customHeight="1">
      <c r="A38" s="1020"/>
      <c r="B38" s="1006"/>
      <c r="C38" s="1006"/>
      <c r="D38" s="948"/>
      <c r="E38" s="951"/>
      <c r="F38" s="954"/>
      <c r="G38" s="946"/>
      <c r="H38" s="955"/>
      <c r="I38" s="955"/>
      <c r="J38" s="955"/>
      <c r="K38" s="955"/>
      <c r="L38" s="992"/>
      <c r="M38" s="1009"/>
      <c r="N38" s="1031"/>
      <c r="O38" s="945"/>
      <c r="P38" s="948"/>
      <c r="Q38" s="1034"/>
      <c r="R38" s="954"/>
      <c r="S38" s="945"/>
      <c r="T38" s="1016"/>
      <c r="U38" s="1001"/>
      <c r="V38" s="954"/>
      <c r="W38" s="945"/>
      <c r="X38" s="1016"/>
      <c r="Y38" s="1001"/>
      <c r="Z38" s="954"/>
      <c r="AA38" s="945"/>
      <c r="AB38" s="1016"/>
      <c r="AC38" s="951"/>
      <c r="AD38" s="954"/>
      <c r="AE38" s="945"/>
      <c r="AF38" s="1016"/>
      <c r="AG38" s="951"/>
      <c r="AH38" s="954"/>
      <c r="AI38" s="945"/>
      <c r="AJ38" s="1016"/>
      <c r="AK38" s="951"/>
      <c r="AL38" s="954"/>
      <c r="AM38" s="945"/>
      <c r="AN38" s="1016"/>
      <c r="AO38" s="951"/>
      <c r="AP38" s="1001"/>
      <c r="AQ38" s="945"/>
      <c r="AR38" s="1016"/>
      <c r="AS38" s="951"/>
      <c r="AT38" s="954"/>
      <c r="AU38" s="945"/>
      <c r="AV38" s="1016"/>
      <c r="AW38" s="951"/>
      <c r="AX38" s="954"/>
      <c r="AY38" s="945"/>
      <c r="AZ38" s="1016"/>
      <c r="BA38" s="951"/>
      <c r="BB38" s="954"/>
      <c r="BC38" s="945"/>
      <c r="BD38" s="1016"/>
      <c r="BE38" s="951"/>
      <c r="BF38" s="954"/>
      <c r="BG38" s="989">
        <v>2</v>
      </c>
      <c r="BH38" s="1003" t="s">
        <v>211</v>
      </c>
      <c r="BI38" s="951" t="s">
        <v>512</v>
      </c>
      <c r="BJ38" s="953" t="s">
        <v>511</v>
      </c>
      <c r="BK38" s="251">
        <v>1</v>
      </c>
      <c r="BL38" s="481" t="s">
        <v>210</v>
      </c>
      <c r="BM38" s="1010"/>
      <c r="BN38" s="1007"/>
      <c r="BO38" s="946"/>
      <c r="BP38" s="992"/>
      <c r="BQ38" s="1001"/>
      <c r="BR38" s="954"/>
      <c r="BS38" s="945"/>
      <c r="BT38" s="948"/>
      <c r="BU38" s="951"/>
      <c r="BV38" s="954"/>
      <c r="BW38" s="945"/>
      <c r="BX38" s="948"/>
      <c r="BY38" s="951"/>
      <c r="BZ38" s="954"/>
      <c r="CA38" s="1006"/>
      <c r="CB38" s="948"/>
      <c r="CC38" s="951"/>
      <c r="CD38" s="954"/>
      <c r="CE38" s="959"/>
      <c r="CF38" s="949"/>
      <c r="CG38" s="1002"/>
      <c r="CH38" s="955"/>
      <c r="CI38" s="262">
        <v>2</v>
      </c>
      <c r="CJ38" s="263" t="s">
        <v>211</v>
      </c>
      <c r="CK38" s="262"/>
      <c r="CL38" s="262"/>
      <c r="CM38" s="262"/>
      <c r="CN38" s="262"/>
      <c r="CO38" s="262"/>
      <c r="CP38" s="262"/>
      <c r="CQ38" s="262"/>
      <c r="CR38" s="262"/>
      <c r="CS38" s="1068"/>
      <c r="CT38" s="1046"/>
      <c r="CU38" s="1066"/>
      <c r="CV38" s="1073"/>
      <c r="CW38" s="1045"/>
      <c r="CX38" s="1046"/>
      <c r="CY38" s="28"/>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FQ38" s="46"/>
      <c r="FR38" s="46"/>
      <c r="FS38" s="46"/>
      <c r="FT38" s="46"/>
      <c r="FU38" s="46"/>
      <c r="FV38" s="46"/>
      <c r="FW38" s="46"/>
      <c r="FX38" s="46"/>
      <c r="FY38" s="46"/>
      <c r="FZ38" s="46"/>
    </row>
    <row r="39" spans="1:182" ht="27.75" customHeight="1" thickBot="1">
      <c r="A39" s="1020"/>
      <c r="B39" s="1006"/>
      <c r="C39" s="1006"/>
      <c r="D39" s="948"/>
      <c r="E39" s="951"/>
      <c r="F39" s="954"/>
      <c r="G39" s="958">
        <v>2</v>
      </c>
      <c r="H39" s="947" t="s">
        <v>211</v>
      </c>
      <c r="I39" s="1001" t="s">
        <v>485</v>
      </c>
      <c r="J39" s="954" t="s">
        <v>154</v>
      </c>
      <c r="K39" s="958">
        <v>1</v>
      </c>
      <c r="L39" s="1017" t="s">
        <v>210</v>
      </c>
      <c r="M39" s="1009"/>
      <c r="N39" s="1031"/>
      <c r="O39" s="946"/>
      <c r="P39" s="948"/>
      <c r="Q39" s="1035"/>
      <c r="R39" s="955"/>
      <c r="S39" s="946"/>
      <c r="T39" s="1004"/>
      <c r="U39" s="1002"/>
      <c r="V39" s="955"/>
      <c r="W39" s="946"/>
      <c r="X39" s="1004"/>
      <c r="Y39" s="1001"/>
      <c r="Z39" s="954"/>
      <c r="AA39" s="946"/>
      <c r="AB39" s="1004"/>
      <c r="AC39" s="952"/>
      <c r="AD39" s="955"/>
      <c r="AE39" s="946"/>
      <c r="AF39" s="1004"/>
      <c r="AG39" s="952"/>
      <c r="AH39" s="955"/>
      <c r="AI39" s="946"/>
      <c r="AJ39" s="1004"/>
      <c r="AK39" s="952"/>
      <c r="AL39" s="955"/>
      <c r="AM39" s="946"/>
      <c r="AN39" s="1004"/>
      <c r="AO39" s="952"/>
      <c r="AP39" s="1002"/>
      <c r="AQ39" s="946"/>
      <c r="AR39" s="1004"/>
      <c r="AS39" s="952"/>
      <c r="AT39" s="955"/>
      <c r="AU39" s="946"/>
      <c r="AV39" s="1004"/>
      <c r="AW39" s="952"/>
      <c r="AX39" s="955"/>
      <c r="AY39" s="946"/>
      <c r="AZ39" s="1004"/>
      <c r="BA39" s="952"/>
      <c r="BB39" s="955"/>
      <c r="BC39" s="946"/>
      <c r="BD39" s="1004"/>
      <c r="BE39" s="952"/>
      <c r="BF39" s="955"/>
      <c r="BG39" s="946"/>
      <c r="BH39" s="1004"/>
      <c r="BI39" s="952"/>
      <c r="BJ39" s="955"/>
      <c r="BK39" s="285">
        <v>2</v>
      </c>
      <c r="BL39" s="993" t="s">
        <v>211</v>
      </c>
      <c r="BM39" s="993"/>
      <c r="BN39" s="993"/>
      <c r="BO39" s="993"/>
      <c r="BP39" s="994"/>
      <c r="BQ39" s="1002"/>
      <c r="BR39" s="955"/>
      <c r="BS39" s="946"/>
      <c r="BT39" s="949"/>
      <c r="BU39" s="952"/>
      <c r="BV39" s="955"/>
      <c r="BW39" s="946"/>
      <c r="BX39" s="949"/>
      <c r="BY39" s="952"/>
      <c r="BZ39" s="955"/>
      <c r="CA39" s="1007"/>
      <c r="CB39" s="949"/>
      <c r="CC39" s="952"/>
      <c r="CD39" s="955"/>
      <c r="CE39" s="262">
        <v>2</v>
      </c>
      <c r="CF39" s="283" t="s">
        <v>211</v>
      </c>
      <c r="CG39" s="262"/>
      <c r="CH39" s="262"/>
      <c r="CI39" s="262"/>
      <c r="CJ39" s="262"/>
      <c r="CK39" s="262"/>
      <c r="CL39" s="262"/>
      <c r="CM39" s="262"/>
      <c r="CN39" s="262"/>
      <c r="CO39" s="262"/>
      <c r="CP39" s="262"/>
      <c r="CQ39" s="262"/>
      <c r="CR39" s="262"/>
      <c r="CS39" s="1068"/>
      <c r="CT39" s="1046"/>
      <c r="CU39" s="1067"/>
      <c r="CV39" s="1074"/>
      <c r="CW39" s="1047"/>
      <c r="CX39" s="1048"/>
      <c r="CY39" s="28"/>
      <c r="FQ39" s="46"/>
      <c r="FR39" s="46"/>
      <c r="FS39" s="46"/>
      <c r="FT39" s="46"/>
      <c r="FU39" s="46"/>
      <c r="FV39" s="46"/>
      <c r="FW39" s="46"/>
      <c r="FX39" s="46"/>
      <c r="FY39" s="46"/>
      <c r="FZ39" s="46"/>
    </row>
    <row r="40" spans="1:182" ht="16.5" thickBot="1">
      <c r="A40" s="1020"/>
      <c r="B40" s="1006"/>
      <c r="C40" s="1006"/>
      <c r="D40" s="948"/>
      <c r="E40" s="951"/>
      <c r="F40" s="954"/>
      <c r="G40" s="958"/>
      <c r="H40" s="948"/>
      <c r="I40" s="1001"/>
      <c r="J40" s="954"/>
      <c r="K40" s="959"/>
      <c r="L40" s="1018"/>
      <c r="M40" s="1010"/>
      <c r="N40" s="1032"/>
      <c r="O40" s="279" t="s">
        <v>713</v>
      </c>
      <c r="P40" s="246" t="s">
        <v>212</v>
      </c>
      <c r="Q40" s="286"/>
      <c r="R40" s="286"/>
      <c r="S40" s="284"/>
      <c r="T40" s="303"/>
      <c r="U40" s="286"/>
      <c r="V40" s="286"/>
      <c r="W40" s="284"/>
      <c r="X40" s="303"/>
      <c r="Y40" s="286"/>
      <c r="Z40" s="286"/>
      <c r="AA40" s="284"/>
      <c r="AB40" s="303"/>
      <c r="AC40" s="286"/>
      <c r="AD40" s="286"/>
      <c r="AE40" s="284"/>
      <c r="AF40" s="284"/>
      <c r="AG40" s="284"/>
      <c r="AH40" s="284"/>
      <c r="AI40" s="284"/>
      <c r="AJ40" s="284"/>
      <c r="AK40" s="284"/>
      <c r="AL40" s="284"/>
      <c r="AM40" s="284"/>
      <c r="AN40" s="303"/>
      <c r="AO40" s="286"/>
      <c r="AP40" s="286"/>
      <c r="AQ40" s="284"/>
      <c r="AR40" s="303"/>
      <c r="AS40" s="286"/>
      <c r="AT40" s="286"/>
      <c r="AU40" s="284"/>
      <c r="AV40" s="303"/>
      <c r="AW40" s="286"/>
      <c r="AX40" s="286"/>
      <c r="AY40" s="284"/>
      <c r="AZ40" s="303"/>
      <c r="BA40" s="286"/>
      <c r="BB40" s="286"/>
      <c r="BC40" s="284"/>
      <c r="BD40" s="303"/>
      <c r="BE40" s="286"/>
      <c r="BF40" s="286"/>
      <c r="BG40" s="284"/>
      <c r="BH40" s="303"/>
      <c r="BI40" s="286"/>
      <c r="BJ40" s="286"/>
      <c r="BK40" s="284"/>
      <c r="BL40" s="303"/>
      <c r="BM40" s="303"/>
      <c r="BN40" s="303"/>
      <c r="BO40" s="303"/>
      <c r="BP40" s="303"/>
      <c r="BQ40" s="286"/>
      <c r="BR40" s="286"/>
      <c r="BS40" s="284"/>
      <c r="BT40" s="304"/>
      <c r="BU40" s="286"/>
      <c r="BV40" s="286"/>
      <c r="BW40" s="284"/>
      <c r="BX40" s="304"/>
      <c r="BY40" s="286"/>
      <c r="BZ40" s="286"/>
      <c r="CA40" s="273"/>
      <c r="CB40" s="304"/>
      <c r="CC40" s="286"/>
      <c r="CD40" s="286"/>
      <c r="CE40" s="273"/>
      <c r="CF40" s="304"/>
      <c r="CG40" s="286"/>
      <c r="CH40" s="286"/>
      <c r="CI40" s="266"/>
      <c r="CJ40" s="246"/>
      <c r="CK40" s="246"/>
      <c r="CL40" s="246"/>
      <c r="CM40" s="246"/>
      <c r="CN40" s="246"/>
      <c r="CO40" s="266"/>
      <c r="CP40" s="266"/>
      <c r="CQ40" s="266"/>
      <c r="CR40" s="266"/>
      <c r="CS40" s="1068"/>
      <c r="CT40" s="1045"/>
      <c r="CU40" s="1046"/>
      <c r="CV40" s="1038" t="s">
        <v>604</v>
      </c>
      <c r="CW40" s="1039"/>
      <c r="CX40" s="234" t="s">
        <v>603</v>
      </c>
      <c r="CY40" s="28"/>
      <c r="FQ40" s="46"/>
      <c r="FR40" s="46"/>
      <c r="FS40" s="46"/>
      <c r="FT40" s="46"/>
      <c r="FU40" s="46"/>
      <c r="FV40" s="46"/>
      <c r="FW40" s="46"/>
      <c r="FX40" s="46"/>
      <c r="FY40" s="46"/>
      <c r="FZ40" s="46"/>
    </row>
    <row r="41" spans="1:182" ht="16.5" thickBot="1">
      <c r="A41" s="1020"/>
      <c r="B41" s="1006"/>
      <c r="C41" s="1007"/>
      <c r="D41" s="949"/>
      <c r="E41" s="952"/>
      <c r="F41" s="955"/>
      <c r="G41" s="959"/>
      <c r="H41" s="949"/>
      <c r="I41" s="1002"/>
      <c r="J41" s="955"/>
      <c r="K41" s="262">
        <v>2</v>
      </c>
      <c r="L41" s="305" t="s">
        <v>211</v>
      </c>
      <c r="M41" s="306"/>
      <c r="N41" s="307"/>
      <c r="O41" s="279"/>
      <c r="P41" s="308"/>
      <c r="Q41" s="286"/>
      <c r="R41" s="286"/>
      <c r="S41" s="284"/>
      <c r="T41" s="303"/>
      <c r="U41" s="286"/>
      <c r="V41" s="286"/>
      <c r="W41" s="284"/>
      <c r="X41" s="303"/>
      <c r="Y41" s="286"/>
      <c r="Z41" s="286"/>
      <c r="AA41" s="284"/>
      <c r="AB41" s="303"/>
      <c r="AC41" s="286"/>
      <c r="AD41" s="286"/>
      <c r="AE41" s="284"/>
      <c r="AF41" s="284"/>
      <c r="AG41" s="284"/>
      <c r="AH41" s="284"/>
      <c r="AI41" s="284"/>
      <c r="AJ41" s="284"/>
      <c r="AK41" s="284"/>
      <c r="AL41" s="284"/>
      <c r="AM41" s="284"/>
      <c r="AN41" s="303"/>
      <c r="AO41" s="286"/>
      <c r="AP41" s="286"/>
      <c r="AQ41" s="284"/>
      <c r="AR41" s="303"/>
      <c r="AS41" s="286"/>
      <c r="AT41" s="286"/>
      <c r="AU41" s="284"/>
      <c r="AV41" s="303"/>
      <c r="AW41" s="286"/>
      <c r="AX41" s="286"/>
      <c r="AY41" s="284"/>
      <c r="AZ41" s="303"/>
      <c r="BA41" s="286"/>
      <c r="BB41" s="286"/>
      <c r="BC41" s="284"/>
      <c r="BD41" s="303"/>
      <c r="BE41" s="286"/>
      <c r="BF41" s="286"/>
      <c r="BG41" s="284"/>
      <c r="BH41" s="303"/>
      <c r="BI41" s="286"/>
      <c r="BJ41" s="286"/>
      <c r="BK41" s="284"/>
      <c r="BL41" s="303"/>
      <c r="BM41" s="303"/>
      <c r="BN41" s="303"/>
      <c r="BO41" s="303"/>
      <c r="BP41" s="303"/>
      <c r="BQ41" s="286"/>
      <c r="BR41" s="286"/>
      <c r="BS41" s="284"/>
      <c r="BT41" s="304"/>
      <c r="BU41" s="286"/>
      <c r="BV41" s="286"/>
      <c r="BW41" s="284"/>
      <c r="BX41" s="304"/>
      <c r="BY41" s="286"/>
      <c r="BZ41" s="286"/>
      <c r="CA41" s="266"/>
      <c r="CB41" s="283"/>
      <c r="CC41" s="286"/>
      <c r="CD41" s="286"/>
      <c r="CE41" s="266"/>
      <c r="CF41" s="283"/>
      <c r="CG41" s="262"/>
      <c r="CH41" s="262"/>
      <c r="CI41" s="262"/>
      <c r="CJ41" s="262"/>
      <c r="CK41" s="262"/>
      <c r="CL41" s="262"/>
      <c r="CM41" s="262"/>
      <c r="CN41" s="262"/>
      <c r="CO41" s="262"/>
      <c r="CP41" s="262"/>
      <c r="CQ41" s="262"/>
      <c r="CR41" s="262"/>
      <c r="CS41" s="1068"/>
      <c r="CT41" s="1045"/>
      <c r="CU41" s="1046"/>
      <c r="CV41" s="1040" t="s">
        <v>605</v>
      </c>
      <c r="CW41" s="1041"/>
      <c r="CX41" s="1042"/>
      <c r="FQ41" s="46"/>
      <c r="FR41" s="46"/>
      <c r="FS41" s="46"/>
      <c r="FT41" s="46"/>
      <c r="FU41" s="46"/>
      <c r="FV41" s="46"/>
      <c r="FW41" s="46"/>
      <c r="FX41" s="46"/>
      <c r="FY41" s="46"/>
      <c r="FZ41" s="46"/>
    </row>
    <row r="42" spans="1:182" ht="23.25" customHeight="1" thickBot="1">
      <c r="A42" s="1021"/>
      <c r="B42" s="1022"/>
      <c r="C42" s="309">
        <v>0</v>
      </c>
      <c r="D42" s="310" t="s">
        <v>487</v>
      </c>
      <c r="E42" s="311"/>
      <c r="F42" s="311"/>
      <c r="G42" s="312"/>
      <c r="H42" s="313"/>
      <c r="I42" s="314"/>
      <c r="J42" s="314"/>
      <c r="K42" s="310"/>
      <c r="L42" s="310"/>
      <c r="M42" s="312"/>
      <c r="N42" s="312"/>
      <c r="O42" s="314"/>
      <c r="P42" s="311"/>
      <c r="Q42" s="314"/>
      <c r="R42" s="314"/>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09"/>
      <c r="BT42" s="309"/>
      <c r="BU42" s="310"/>
      <c r="BV42" s="310"/>
      <c r="BW42" s="309"/>
      <c r="BX42" s="309"/>
      <c r="BY42" s="309"/>
      <c r="BZ42" s="309"/>
      <c r="CA42" s="309"/>
      <c r="CB42" s="309"/>
      <c r="CC42" s="309"/>
      <c r="CD42" s="309"/>
      <c r="CE42" s="309"/>
      <c r="CF42" s="309"/>
      <c r="CG42" s="314"/>
      <c r="CH42" s="314"/>
      <c r="CI42" s="314"/>
      <c r="CJ42" s="315"/>
      <c r="CK42" s="315"/>
      <c r="CL42" s="315"/>
      <c r="CM42" s="315"/>
      <c r="CN42" s="315"/>
      <c r="CO42" s="314"/>
      <c r="CP42" s="314"/>
      <c r="CQ42" s="311"/>
      <c r="CR42" s="311"/>
      <c r="CS42" s="1069"/>
      <c r="CT42" s="1070"/>
      <c r="CU42" s="1070"/>
      <c r="CV42" s="1071"/>
      <c r="CW42" s="245" t="s">
        <v>606</v>
      </c>
      <c r="CX42" s="647"/>
      <c r="FQ42" s="46"/>
      <c r="FR42" s="46"/>
      <c r="FS42" s="46"/>
      <c r="FT42" s="46"/>
      <c r="FU42" s="46"/>
      <c r="FV42" s="46"/>
      <c r="FW42" s="46"/>
      <c r="FX42" s="46"/>
      <c r="FY42" s="46"/>
      <c r="FZ42" s="46"/>
    </row>
    <row r="43" spans="1:96" ht="13.5" thickBot="1">
      <c r="A43" s="64"/>
      <c r="B43" s="64"/>
      <c r="C43" s="64"/>
      <c r="D43" s="64"/>
      <c r="E43" s="64"/>
      <c r="F43" s="64"/>
      <c r="G43" s="64"/>
      <c r="H43" s="64"/>
      <c r="I43" s="64"/>
      <c r="J43" s="64"/>
      <c r="K43" s="64"/>
      <c r="L43" s="64"/>
      <c r="M43" s="64"/>
      <c r="N43" s="64"/>
      <c r="O43" s="67"/>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row>
    <row r="44" spans="1:102" ht="12.75">
      <c r="A44" s="53" t="s">
        <v>596</v>
      </c>
      <c r="B44" s="64"/>
      <c r="C44" s="64"/>
      <c r="D44" s="64"/>
      <c r="E44" s="64"/>
      <c r="F44" s="64"/>
      <c r="G44" s="64"/>
      <c r="H44" s="64"/>
      <c r="I44" s="64"/>
      <c r="J44" s="64"/>
      <c r="K44" s="64"/>
      <c r="L44" s="64"/>
      <c r="M44" s="64"/>
      <c r="N44" s="64"/>
      <c r="O44" s="67"/>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972" t="s">
        <v>302</v>
      </c>
      <c r="CT44" s="973"/>
      <c r="CU44" s="973"/>
      <c r="CV44" s="973"/>
      <c r="CW44" s="973"/>
      <c r="CX44" s="974"/>
    </row>
    <row r="45" spans="1:102" ht="12.75">
      <c r="A45" s="64"/>
      <c r="B45" s="64"/>
      <c r="C45" s="64"/>
      <c r="D45" s="64"/>
      <c r="E45" s="64"/>
      <c r="F45" s="64"/>
      <c r="G45" s="64"/>
      <c r="H45" s="64"/>
      <c r="I45" s="64"/>
      <c r="J45" s="64"/>
      <c r="K45" s="64"/>
      <c r="L45" s="64"/>
      <c r="M45" s="64"/>
      <c r="N45" s="64"/>
      <c r="O45" s="67"/>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975" t="s">
        <v>710</v>
      </c>
      <c r="CT45" s="976"/>
      <c r="CU45" s="976"/>
      <c r="CV45" s="976"/>
      <c r="CW45" s="976"/>
      <c r="CX45" s="977"/>
    </row>
    <row r="46" spans="1:102" ht="12.75">
      <c r="A46" s="64"/>
      <c r="B46" s="64"/>
      <c r="C46" s="64"/>
      <c r="D46" s="64"/>
      <c r="E46" s="64"/>
      <c r="F46" s="64"/>
      <c r="G46" s="64"/>
      <c r="H46" s="64"/>
      <c r="I46" s="64"/>
      <c r="J46" s="64"/>
      <c r="K46" s="64"/>
      <c r="L46" s="64"/>
      <c r="M46" s="64"/>
      <c r="N46" s="64"/>
      <c r="O46" s="67"/>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978" t="s">
        <v>599</v>
      </c>
      <c r="CT46" s="979"/>
      <c r="CU46" s="979"/>
      <c r="CV46" s="980"/>
      <c r="CW46" s="328" t="s">
        <v>713</v>
      </c>
      <c r="CX46" s="649" t="s">
        <v>492</v>
      </c>
    </row>
    <row r="47" spans="1:102" ht="12.75">
      <c r="A47" s="64"/>
      <c r="B47" s="64"/>
      <c r="C47" s="64"/>
      <c r="D47" s="64"/>
      <c r="E47" s="64"/>
      <c r="F47" s="64"/>
      <c r="G47" s="64"/>
      <c r="H47" s="64"/>
      <c r="I47" s="64"/>
      <c r="J47" s="64"/>
      <c r="K47" s="64"/>
      <c r="L47" s="64"/>
      <c r="M47" s="64"/>
      <c r="N47" s="64"/>
      <c r="O47" s="67"/>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981" t="s">
        <v>408</v>
      </c>
      <c r="CT47" s="982"/>
      <c r="CU47" s="982"/>
      <c r="CV47" s="983"/>
      <c r="CW47" s="1036" t="s">
        <v>212</v>
      </c>
      <c r="CX47" s="987" t="s">
        <v>409</v>
      </c>
    </row>
    <row r="48" spans="1:102" ht="12.75">
      <c r="A48" s="64"/>
      <c r="B48" s="64"/>
      <c r="C48" s="64"/>
      <c r="D48" s="64"/>
      <c r="E48" s="64"/>
      <c r="F48" s="64"/>
      <c r="G48" s="64"/>
      <c r="H48" s="64"/>
      <c r="I48" s="64"/>
      <c r="J48" s="64"/>
      <c r="K48" s="64"/>
      <c r="L48" s="64"/>
      <c r="M48" s="64"/>
      <c r="N48" s="64"/>
      <c r="O48" s="67"/>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997" t="s">
        <v>609</v>
      </c>
      <c r="CT48" s="998"/>
      <c r="CU48" s="998"/>
      <c r="CV48" s="999"/>
      <c r="CW48" s="1036"/>
      <c r="CX48" s="987"/>
    </row>
    <row r="49" spans="1:102" ht="12.75">
      <c r="A49" s="64"/>
      <c r="B49" s="64"/>
      <c r="C49" s="64"/>
      <c r="D49" s="64"/>
      <c r="E49" s="64"/>
      <c r="F49" s="64"/>
      <c r="G49" s="64"/>
      <c r="H49" s="64"/>
      <c r="I49" s="64"/>
      <c r="J49" s="64"/>
      <c r="K49" s="64"/>
      <c r="L49" s="64"/>
      <c r="M49" s="64"/>
      <c r="N49" s="64"/>
      <c r="O49" s="67"/>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984" t="s">
        <v>159</v>
      </c>
      <c r="CT49" s="985"/>
      <c r="CU49" s="985"/>
      <c r="CV49" s="986"/>
      <c r="CW49" s="1036"/>
      <c r="CX49" s="987"/>
    </row>
    <row r="50" spans="1:102" ht="12.75">
      <c r="A50" s="64"/>
      <c r="B50" s="64"/>
      <c r="C50" s="64"/>
      <c r="D50" s="64"/>
      <c r="E50" s="64"/>
      <c r="F50" s="64"/>
      <c r="G50" s="64"/>
      <c r="H50" s="64"/>
      <c r="I50" s="64"/>
      <c r="J50" s="64"/>
      <c r="K50" s="64"/>
      <c r="L50" s="64"/>
      <c r="M50" s="64"/>
      <c r="N50" s="64"/>
      <c r="O50" s="67"/>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327" t="s">
        <v>585</v>
      </c>
      <c r="CT50" s="966" t="s">
        <v>586</v>
      </c>
      <c r="CU50" s="967"/>
      <c r="CV50" s="225" t="s">
        <v>713</v>
      </c>
      <c r="CW50" s="1036"/>
      <c r="CX50" s="987"/>
    </row>
    <row r="51" spans="1:102" ht="12.75" customHeight="1">
      <c r="A51" s="64"/>
      <c r="B51" s="64"/>
      <c r="C51" s="64"/>
      <c r="D51" s="64"/>
      <c r="E51" s="64"/>
      <c r="F51" s="64"/>
      <c r="G51" s="64"/>
      <c r="H51" s="64"/>
      <c r="I51" s="64"/>
      <c r="J51" s="64"/>
      <c r="K51" s="64"/>
      <c r="L51" s="64"/>
      <c r="M51" s="64"/>
      <c r="N51" s="64"/>
      <c r="O51" s="67"/>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49" t="s">
        <v>719</v>
      </c>
      <c r="CT51" s="968" t="s">
        <v>161</v>
      </c>
      <c r="CU51" s="969"/>
      <c r="CV51" s="1060" t="s">
        <v>542</v>
      </c>
      <c r="CW51" s="1036"/>
      <c r="CX51" s="987"/>
    </row>
    <row r="52" spans="2:182" ht="12.75">
      <c r="B52" s="65"/>
      <c r="C52" s="65"/>
      <c r="D52" s="108"/>
      <c r="E52" s="67"/>
      <c r="F52" s="67"/>
      <c r="G52" s="67"/>
      <c r="H52" s="67"/>
      <c r="I52" s="67"/>
      <c r="J52" s="67"/>
      <c r="K52" s="67"/>
      <c r="L52" s="67"/>
      <c r="M52" s="67"/>
      <c r="N52" s="67"/>
      <c r="O52" s="67"/>
      <c r="P52" s="102"/>
      <c r="Q52" s="102"/>
      <c r="R52" s="102"/>
      <c r="S52" s="102"/>
      <c r="T52" s="102"/>
      <c r="U52" s="102"/>
      <c r="V52" s="102"/>
      <c r="W52" s="102"/>
      <c r="X52" s="102"/>
      <c r="Y52" s="102"/>
      <c r="Z52" s="102"/>
      <c r="AA52" s="102"/>
      <c r="AB52" s="102"/>
      <c r="AC52" s="102"/>
      <c r="AD52" s="102"/>
      <c r="AE52" s="102"/>
      <c r="AF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49"/>
      <c r="CT52" s="970" t="s">
        <v>167</v>
      </c>
      <c r="CU52" s="971"/>
      <c r="CV52" s="1060"/>
      <c r="CW52" s="1036"/>
      <c r="CX52" s="987"/>
      <c r="CY52" s="28"/>
      <c r="CZ52" s="28"/>
      <c r="DA52" s="2"/>
      <c r="FQ52" s="46"/>
      <c r="FR52" s="46"/>
      <c r="FS52" s="46"/>
      <c r="FT52" s="46"/>
      <c r="FU52" s="46"/>
      <c r="FV52" s="46"/>
      <c r="FW52" s="46"/>
      <c r="FX52" s="46"/>
      <c r="FY52" s="46"/>
      <c r="FZ52" s="46"/>
    </row>
    <row r="53" spans="1:182" ht="12.75" customHeight="1">
      <c r="A53" s="65"/>
      <c r="B53" s="65"/>
      <c r="C53" s="65"/>
      <c r="D53" s="108"/>
      <c r="E53" s="67"/>
      <c r="F53" s="67"/>
      <c r="G53" s="67"/>
      <c r="H53" s="67"/>
      <c r="I53" s="67"/>
      <c r="J53" s="67"/>
      <c r="K53" s="67"/>
      <c r="L53" s="67"/>
      <c r="M53" s="67"/>
      <c r="N53" s="67"/>
      <c r="O53" s="67"/>
      <c r="P53" s="102"/>
      <c r="Q53" s="102"/>
      <c r="R53" s="102"/>
      <c r="S53" s="102"/>
      <c r="T53" s="102"/>
      <c r="U53" s="102"/>
      <c r="V53" s="102"/>
      <c r="W53" s="102"/>
      <c r="X53" s="102"/>
      <c r="Y53" s="102"/>
      <c r="Z53" s="102"/>
      <c r="AA53" s="102"/>
      <c r="AB53" s="102"/>
      <c r="AC53" s="102"/>
      <c r="AD53" s="102"/>
      <c r="AE53" s="102"/>
      <c r="AF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49"/>
      <c r="CT53" s="1055" t="s">
        <v>0</v>
      </c>
      <c r="CU53" s="1056"/>
      <c r="CV53" s="1060"/>
      <c r="CW53" s="1036"/>
      <c r="CX53" s="987"/>
      <c r="CY53" s="28"/>
      <c r="CZ53" s="28"/>
      <c r="DA53" s="2"/>
      <c r="FQ53" s="46"/>
      <c r="FR53" s="46"/>
      <c r="FS53" s="46"/>
      <c r="FT53" s="46"/>
      <c r="FU53" s="46"/>
      <c r="FV53" s="46"/>
      <c r="FW53" s="46"/>
      <c r="FX53" s="46"/>
      <c r="FY53" s="46"/>
      <c r="FZ53" s="46"/>
    </row>
    <row r="54" spans="1:182" ht="12.75">
      <c r="A54" s="65"/>
      <c r="B54" s="65"/>
      <c r="C54" s="65"/>
      <c r="D54" s="108"/>
      <c r="E54" s="67"/>
      <c r="F54" s="67"/>
      <c r="G54" s="67"/>
      <c r="H54" s="67"/>
      <c r="I54" s="67"/>
      <c r="J54" s="67"/>
      <c r="L54" s="67"/>
      <c r="M54" s="67"/>
      <c r="N54" s="67"/>
      <c r="O54" s="67"/>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49"/>
      <c r="CT54" s="218" t="s">
        <v>462</v>
      </c>
      <c r="CU54" s="330" t="s">
        <v>1</v>
      </c>
      <c r="CV54" s="1060"/>
      <c r="CW54" s="1036"/>
      <c r="CX54" s="987"/>
      <c r="CY54" s="28"/>
      <c r="CZ54" s="28"/>
      <c r="DA54" s="2"/>
      <c r="FQ54" s="46"/>
      <c r="FR54" s="46"/>
      <c r="FS54" s="46"/>
      <c r="FT54" s="46"/>
      <c r="FU54" s="46"/>
      <c r="FV54" s="46"/>
      <c r="FW54" s="46"/>
      <c r="FX54" s="46"/>
      <c r="FY54" s="46"/>
      <c r="FZ54" s="46"/>
    </row>
    <row r="55" spans="1:182" ht="26.25" thickBot="1">
      <c r="A55" s="65"/>
      <c r="B55" s="65"/>
      <c r="C55" s="65"/>
      <c r="D55" s="108"/>
      <c r="E55" s="67"/>
      <c r="F55" s="67"/>
      <c r="G55" s="67"/>
      <c r="H55" s="67"/>
      <c r="I55" s="67"/>
      <c r="J55" s="67"/>
      <c r="K55" s="67"/>
      <c r="L55" s="67"/>
      <c r="M55" s="67"/>
      <c r="N55" s="67"/>
      <c r="O55" s="67"/>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50"/>
      <c r="CT55" s="219" t="s">
        <v>4</v>
      </c>
      <c r="CU55" s="341" t="s">
        <v>5</v>
      </c>
      <c r="CV55" s="1061"/>
      <c r="CW55" s="1037"/>
      <c r="CX55" s="988"/>
      <c r="CY55" s="28"/>
      <c r="CZ55" s="28"/>
      <c r="DA55" s="2"/>
      <c r="FQ55" s="46"/>
      <c r="FR55" s="46"/>
      <c r="FS55" s="46"/>
      <c r="FT55" s="46"/>
      <c r="FU55" s="46"/>
      <c r="FV55" s="46"/>
      <c r="FW55" s="46"/>
      <c r="FX55" s="46"/>
      <c r="FY55" s="46"/>
      <c r="FZ55" s="46"/>
    </row>
    <row r="56" spans="1:182" ht="12.75" customHeight="1">
      <c r="A56" s="1019" t="s">
        <v>480</v>
      </c>
      <c r="B56" s="1011" t="s">
        <v>486</v>
      </c>
      <c r="C56" s="1023" t="s">
        <v>481</v>
      </c>
      <c r="D56" s="1024" t="s">
        <v>482</v>
      </c>
      <c r="E56" s="1027" t="s">
        <v>483</v>
      </c>
      <c r="F56" s="1028" t="s">
        <v>484</v>
      </c>
      <c r="G56" s="1015">
        <v>1</v>
      </c>
      <c r="H56" s="1028" t="s">
        <v>210</v>
      </c>
      <c r="I56" s="1028"/>
      <c r="J56" s="1028"/>
      <c r="K56" s="1028"/>
      <c r="L56" s="1029"/>
      <c r="M56" s="1008" t="s">
        <v>488</v>
      </c>
      <c r="N56" s="1030" t="s">
        <v>489</v>
      </c>
      <c r="O56" s="292">
        <v>1</v>
      </c>
      <c r="P56" s="1025" t="s">
        <v>210</v>
      </c>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c r="AR56" s="1025"/>
      <c r="AS56" s="1025"/>
      <c r="AT56" s="1025"/>
      <c r="AU56" s="1025"/>
      <c r="AV56" s="1025"/>
      <c r="AW56" s="1025"/>
      <c r="AX56" s="1025"/>
      <c r="AY56" s="1025"/>
      <c r="AZ56" s="1025"/>
      <c r="BA56" s="1025"/>
      <c r="BB56" s="1025"/>
      <c r="BC56" s="1025"/>
      <c r="BD56" s="1025"/>
      <c r="BE56" s="1025"/>
      <c r="BF56" s="1025"/>
      <c r="BG56" s="1025"/>
      <c r="BH56" s="1025"/>
      <c r="BI56" s="1025"/>
      <c r="BJ56" s="1025"/>
      <c r="BK56" s="1025"/>
      <c r="BL56" s="1026"/>
      <c r="BM56" s="1008" t="s">
        <v>609</v>
      </c>
      <c r="BN56" s="1011" t="s">
        <v>159</v>
      </c>
      <c r="BO56" s="1015" t="s">
        <v>160</v>
      </c>
      <c r="BP56" s="1012" t="s">
        <v>719</v>
      </c>
      <c r="BQ56" s="1012"/>
      <c r="BR56" s="1012"/>
      <c r="BS56" s="1012"/>
      <c r="BT56" s="1012"/>
      <c r="BU56" s="1012"/>
      <c r="BV56" s="1012"/>
      <c r="BW56" s="1012"/>
      <c r="BX56" s="1012"/>
      <c r="BY56" s="1012"/>
      <c r="BZ56" s="1012"/>
      <c r="CA56" s="1012"/>
      <c r="CB56" s="1012"/>
      <c r="CC56" s="1012"/>
      <c r="CD56" s="1012"/>
      <c r="CE56" s="1012"/>
      <c r="CF56" s="1012"/>
      <c r="CG56" s="1012"/>
      <c r="CH56" s="1012"/>
      <c r="CI56" s="1012"/>
      <c r="CJ56" s="1012"/>
      <c r="CK56" s="1012"/>
      <c r="CL56" s="1012"/>
      <c r="CM56" s="1012"/>
      <c r="CN56" s="1012"/>
      <c r="CO56" s="1012"/>
      <c r="CP56" s="1012"/>
      <c r="CQ56" s="1012"/>
      <c r="CR56" s="1012"/>
      <c r="CS56" s="1076">
        <v>32556</v>
      </c>
      <c r="CT56" s="375"/>
      <c r="CU56" s="367"/>
      <c r="CV56" s="367"/>
      <c r="CW56" s="367"/>
      <c r="CX56" s="209"/>
      <c r="CY56" s="956">
        <f>SUM(CS56:CX56)</f>
        <v>32556</v>
      </c>
      <c r="CZ56" s="28"/>
      <c r="DA56" s="2"/>
      <c r="DC56" s="94"/>
      <c r="DF56" s="94"/>
      <c r="DI56" s="94"/>
      <c r="FQ56" s="46"/>
      <c r="FR56" s="46"/>
      <c r="FS56" s="46"/>
      <c r="FT56" s="46"/>
      <c r="FU56" s="46"/>
      <c r="FV56" s="46"/>
      <c r="FW56" s="46"/>
      <c r="FX56" s="46"/>
      <c r="FY56" s="46"/>
      <c r="FZ56" s="46"/>
    </row>
    <row r="57" spans="1:182" ht="15.75" customHeight="1">
      <c r="A57" s="1020"/>
      <c r="B57" s="1006"/>
      <c r="C57" s="1006"/>
      <c r="D57" s="948"/>
      <c r="E57" s="951"/>
      <c r="F57" s="954"/>
      <c r="G57" s="945"/>
      <c r="H57" s="954"/>
      <c r="I57" s="954"/>
      <c r="J57" s="954"/>
      <c r="K57" s="954"/>
      <c r="L57" s="991"/>
      <c r="M57" s="1009"/>
      <c r="N57" s="1031"/>
      <c r="O57" s="989">
        <v>2</v>
      </c>
      <c r="P57" s="947" t="s">
        <v>211</v>
      </c>
      <c r="Q57" s="1033" t="s">
        <v>490</v>
      </c>
      <c r="R57" s="953" t="s">
        <v>491</v>
      </c>
      <c r="S57" s="266">
        <v>1</v>
      </c>
      <c r="T57" s="995" t="s">
        <v>210</v>
      </c>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5"/>
      <c r="AY57" s="995"/>
      <c r="AZ57" s="995"/>
      <c r="BA57" s="995"/>
      <c r="BB57" s="995"/>
      <c r="BC57" s="995"/>
      <c r="BD57" s="995"/>
      <c r="BE57" s="995"/>
      <c r="BF57" s="995"/>
      <c r="BG57" s="995"/>
      <c r="BH57" s="995"/>
      <c r="BI57" s="995"/>
      <c r="BJ57" s="995"/>
      <c r="BK57" s="995"/>
      <c r="BL57" s="996"/>
      <c r="BM57" s="1009"/>
      <c r="BN57" s="1006"/>
      <c r="BO57" s="945"/>
      <c r="BP57" s="1013"/>
      <c r="BQ57" s="1013"/>
      <c r="BR57" s="1013"/>
      <c r="BS57" s="1013"/>
      <c r="BT57" s="1013"/>
      <c r="BU57" s="1013"/>
      <c r="BV57" s="1013"/>
      <c r="BW57" s="1013"/>
      <c r="BX57" s="1013"/>
      <c r="BY57" s="1013"/>
      <c r="BZ57" s="1013"/>
      <c r="CA57" s="1013"/>
      <c r="CB57" s="1013"/>
      <c r="CC57" s="1013"/>
      <c r="CD57" s="1013"/>
      <c r="CE57" s="1013"/>
      <c r="CF57" s="1013"/>
      <c r="CG57" s="1013"/>
      <c r="CH57" s="1013"/>
      <c r="CI57" s="1013"/>
      <c r="CJ57" s="1013"/>
      <c r="CK57" s="1013"/>
      <c r="CL57" s="1013"/>
      <c r="CM57" s="1013"/>
      <c r="CN57" s="1013"/>
      <c r="CO57" s="1013"/>
      <c r="CP57" s="1013"/>
      <c r="CQ57" s="1013"/>
      <c r="CR57" s="1013"/>
      <c r="CS57" s="1077"/>
      <c r="CT57" s="211"/>
      <c r="CU57" s="252"/>
      <c r="CV57" s="252"/>
      <c r="CW57" s="252"/>
      <c r="CX57" s="210"/>
      <c r="CY57" s="956"/>
      <c r="CZ57" s="28"/>
      <c r="DA57" s="2"/>
      <c r="DC57" s="94"/>
      <c r="DF57" s="94"/>
      <c r="DI57" s="94"/>
      <c r="FQ57" s="46"/>
      <c r="FR57" s="46"/>
      <c r="FS57" s="46"/>
      <c r="FT57" s="46"/>
      <c r="FU57" s="46"/>
      <c r="FV57" s="46"/>
      <c r="FW57" s="46"/>
      <c r="FX57" s="46"/>
      <c r="FY57" s="46"/>
      <c r="FZ57" s="46"/>
    </row>
    <row r="58" spans="1:182" ht="15.75" customHeight="1" thickBot="1">
      <c r="A58" s="1020"/>
      <c r="B58" s="1006"/>
      <c r="C58" s="1006"/>
      <c r="D58" s="948"/>
      <c r="E58" s="951"/>
      <c r="F58" s="954"/>
      <c r="G58" s="945"/>
      <c r="H58" s="954"/>
      <c r="I58" s="954"/>
      <c r="J58" s="954"/>
      <c r="K58" s="954"/>
      <c r="L58" s="991"/>
      <c r="M58" s="1009"/>
      <c r="N58" s="1031"/>
      <c r="O58" s="945"/>
      <c r="P58" s="948"/>
      <c r="Q58" s="1034"/>
      <c r="R58" s="954"/>
      <c r="S58" s="989">
        <v>2</v>
      </c>
      <c r="T58" s="1003" t="s">
        <v>211</v>
      </c>
      <c r="U58" s="1000" t="s">
        <v>523</v>
      </c>
      <c r="V58" s="953" t="s">
        <v>524</v>
      </c>
      <c r="W58" s="269">
        <v>1</v>
      </c>
      <c r="X58" s="993" t="s">
        <v>210</v>
      </c>
      <c r="Y58" s="993"/>
      <c r="Z58" s="993"/>
      <c r="AA58" s="993"/>
      <c r="AB58" s="993"/>
      <c r="AC58" s="993"/>
      <c r="AD58" s="993"/>
      <c r="AE58" s="993"/>
      <c r="AF58" s="993"/>
      <c r="AG58" s="993"/>
      <c r="AH58" s="993"/>
      <c r="AI58" s="993"/>
      <c r="AJ58" s="993"/>
      <c r="AK58" s="993"/>
      <c r="AL58" s="993"/>
      <c r="AM58" s="993"/>
      <c r="AN58" s="993"/>
      <c r="AO58" s="993"/>
      <c r="AP58" s="993"/>
      <c r="AQ58" s="993"/>
      <c r="AR58" s="993"/>
      <c r="AS58" s="993"/>
      <c r="AT58" s="993"/>
      <c r="AU58" s="993"/>
      <c r="AV58" s="993"/>
      <c r="AW58" s="993"/>
      <c r="AX58" s="993"/>
      <c r="AY58" s="993"/>
      <c r="AZ58" s="993"/>
      <c r="BA58" s="993"/>
      <c r="BB58" s="993"/>
      <c r="BC58" s="993"/>
      <c r="BD58" s="993"/>
      <c r="BE58" s="993"/>
      <c r="BF58" s="993"/>
      <c r="BG58" s="993"/>
      <c r="BH58" s="993"/>
      <c r="BI58" s="993"/>
      <c r="BJ58" s="993"/>
      <c r="BK58" s="993"/>
      <c r="BL58" s="994"/>
      <c r="BM58" s="1009"/>
      <c r="BN58" s="1006"/>
      <c r="BO58" s="946"/>
      <c r="BP58" s="1014"/>
      <c r="BQ58" s="1014"/>
      <c r="BR58" s="1014"/>
      <c r="BS58" s="1014"/>
      <c r="BT58" s="1014"/>
      <c r="BU58" s="1014"/>
      <c r="BV58" s="1014"/>
      <c r="BW58" s="1014"/>
      <c r="BX58" s="1014"/>
      <c r="BY58" s="1014"/>
      <c r="BZ58" s="1014"/>
      <c r="CA58" s="1014"/>
      <c r="CB58" s="1014"/>
      <c r="CC58" s="1014"/>
      <c r="CD58" s="1014"/>
      <c r="CE58" s="1014"/>
      <c r="CF58" s="1014"/>
      <c r="CG58" s="1014"/>
      <c r="CH58" s="1014"/>
      <c r="CI58" s="1014"/>
      <c r="CJ58" s="1014"/>
      <c r="CK58" s="1014"/>
      <c r="CL58" s="1014"/>
      <c r="CM58" s="1014"/>
      <c r="CN58" s="1014"/>
      <c r="CO58" s="1014"/>
      <c r="CP58" s="1014"/>
      <c r="CQ58" s="1014"/>
      <c r="CR58" s="1014"/>
      <c r="CS58" s="1078"/>
      <c r="CT58" s="211"/>
      <c r="CU58" s="252"/>
      <c r="CV58" s="252"/>
      <c r="CW58" s="252"/>
      <c r="CX58" s="210"/>
      <c r="CY58" s="956"/>
      <c r="CZ58" s="28"/>
      <c r="DA58" s="2"/>
      <c r="DB58" s="94"/>
      <c r="DC58" s="94"/>
      <c r="DF58" s="94"/>
      <c r="DI58" s="94"/>
      <c r="DJ58" s="94"/>
      <c r="FQ58" s="46"/>
      <c r="FR58" s="46"/>
      <c r="FS58" s="46"/>
      <c r="FT58" s="46"/>
      <c r="FU58" s="46"/>
      <c r="FV58" s="46"/>
      <c r="FW58" s="46"/>
      <c r="FX58" s="46"/>
      <c r="FY58" s="46"/>
      <c r="FZ58" s="46"/>
    </row>
    <row r="59" spans="1:182" ht="15.75" customHeight="1" thickBot="1">
      <c r="A59" s="1020"/>
      <c r="B59" s="1006"/>
      <c r="C59" s="1006"/>
      <c r="D59" s="948"/>
      <c r="E59" s="951"/>
      <c r="F59" s="954"/>
      <c r="G59" s="945"/>
      <c r="H59" s="954"/>
      <c r="I59" s="954"/>
      <c r="J59" s="954"/>
      <c r="K59" s="954"/>
      <c r="L59" s="991"/>
      <c r="M59" s="1009"/>
      <c r="N59" s="1031"/>
      <c r="O59" s="945"/>
      <c r="P59" s="948"/>
      <c r="Q59" s="1034"/>
      <c r="R59" s="954"/>
      <c r="S59" s="945"/>
      <c r="T59" s="1016"/>
      <c r="U59" s="1001"/>
      <c r="V59" s="954"/>
      <c r="W59" s="989">
        <v>2</v>
      </c>
      <c r="X59" s="1003" t="s">
        <v>211</v>
      </c>
      <c r="Y59" s="1000" t="s">
        <v>493</v>
      </c>
      <c r="Z59" s="953" t="s">
        <v>494</v>
      </c>
      <c r="AA59" s="269">
        <v>1</v>
      </c>
      <c r="AB59" s="993" t="s">
        <v>210</v>
      </c>
      <c r="AC59" s="993"/>
      <c r="AD59" s="993"/>
      <c r="AE59" s="993"/>
      <c r="AF59" s="993"/>
      <c r="AG59" s="993"/>
      <c r="AH59" s="993"/>
      <c r="AI59" s="993"/>
      <c r="AJ59" s="993"/>
      <c r="AK59" s="993"/>
      <c r="AL59" s="993"/>
      <c r="AM59" s="993"/>
      <c r="AN59" s="993"/>
      <c r="AO59" s="993"/>
      <c r="AP59" s="993"/>
      <c r="AQ59" s="993"/>
      <c r="AR59" s="993"/>
      <c r="AS59" s="993"/>
      <c r="AT59" s="993"/>
      <c r="AU59" s="993"/>
      <c r="AV59" s="993"/>
      <c r="AW59" s="993"/>
      <c r="AX59" s="993"/>
      <c r="AY59" s="993"/>
      <c r="AZ59" s="993"/>
      <c r="BA59" s="993"/>
      <c r="BB59" s="993"/>
      <c r="BC59" s="993"/>
      <c r="BD59" s="993"/>
      <c r="BE59" s="993"/>
      <c r="BF59" s="993"/>
      <c r="BG59" s="993"/>
      <c r="BH59" s="993"/>
      <c r="BI59" s="993"/>
      <c r="BJ59" s="993"/>
      <c r="BK59" s="993"/>
      <c r="BL59" s="994"/>
      <c r="BM59" s="1009"/>
      <c r="BN59" s="1006"/>
      <c r="BO59" s="989" t="s">
        <v>718</v>
      </c>
      <c r="BP59" s="990" t="s">
        <v>161</v>
      </c>
      <c r="BQ59" s="1000" t="s">
        <v>167</v>
      </c>
      <c r="BR59" s="953" t="s">
        <v>0</v>
      </c>
      <c r="BS59" s="262" t="s">
        <v>462</v>
      </c>
      <c r="BT59" s="277" t="s">
        <v>3</v>
      </c>
      <c r="BW59" s="262"/>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375"/>
      <c r="CT59" s="185">
        <v>8927</v>
      </c>
      <c r="CU59" s="212"/>
      <c r="CV59" s="179"/>
      <c r="CW59" s="252"/>
      <c r="CX59" s="210"/>
      <c r="CY59" s="49">
        <f aca="true" t="shared" si="0" ref="CY59:CY72">SUM(CS59:CX59)</f>
        <v>8927</v>
      </c>
      <c r="DC59" s="94"/>
      <c r="DD59" s="94"/>
      <c r="DF59" s="94"/>
      <c r="DI59" s="94"/>
      <c r="DJ59" s="127"/>
      <c r="DK59" s="47"/>
      <c r="DL59" s="47"/>
      <c r="DM59" s="47"/>
      <c r="DN59" s="47"/>
      <c r="DO59" s="47"/>
      <c r="DP59" s="47"/>
      <c r="DQ59" s="47"/>
      <c r="DR59" s="47"/>
      <c r="DS59" s="47"/>
      <c r="DT59" s="47"/>
      <c r="DU59" s="47"/>
      <c r="DV59" s="47"/>
      <c r="DW59" s="47"/>
      <c r="FQ59" s="46"/>
      <c r="FR59" s="46"/>
      <c r="FS59" s="46"/>
      <c r="FT59" s="46"/>
      <c r="FU59" s="46"/>
      <c r="FV59" s="46"/>
      <c r="FW59" s="46"/>
      <c r="FX59" s="46"/>
      <c r="FY59" s="46"/>
      <c r="FZ59" s="46"/>
    </row>
    <row r="60" spans="1:182" ht="24.75" customHeight="1" thickBot="1">
      <c r="A60" s="1020"/>
      <c r="B60" s="1006"/>
      <c r="C60" s="1006"/>
      <c r="D60" s="948"/>
      <c r="E60" s="951"/>
      <c r="F60" s="954"/>
      <c r="G60" s="945"/>
      <c r="H60" s="954"/>
      <c r="I60" s="954"/>
      <c r="J60" s="954"/>
      <c r="K60" s="954"/>
      <c r="L60" s="991"/>
      <c r="M60" s="1009"/>
      <c r="N60" s="1031"/>
      <c r="O60" s="945"/>
      <c r="P60" s="948"/>
      <c r="Q60" s="1034"/>
      <c r="R60" s="954"/>
      <c r="S60" s="945"/>
      <c r="T60" s="1016"/>
      <c r="U60" s="1001"/>
      <c r="V60" s="954"/>
      <c r="W60" s="945"/>
      <c r="X60" s="1016"/>
      <c r="Y60" s="1001"/>
      <c r="Z60" s="954"/>
      <c r="AA60" s="989">
        <v>2</v>
      </c>
      <c r="AB60" s="1003" t="s">
        <v>211</v>
      </c>
      <c r="AC60" s="950" t="s">
        <v>495</v>
      </c>
      <c r="AD60" s="953" t="s">
        <v>496</v>
      </c>
      <c r="AE60" s="295">
        <v>1</v>
      </c>
      <c r="AF60" s="995" t="s">
        <v>210</v>
      </c>
      <c r="AG60" s="995"/>
      <c r="AH60" s="995"/>
      <c r="AI60" s="995"/>
      <c r="AJ60" s="995"/>
      <c r="AK60" s="995"/>
      <c r="AL60" s="995"/>
      <c r="AM60" s="995"/>
      <c r="AN60" s="995"/>
      <c r="AO60" s="995"/>
      <c r="AP60" s="995"/>
      <c r="AQ60" s="995"/>
      <c r="AR60" s="995"/>
      <c r="AS60" s="995"/>
      <c r="AT60" s="995"/>
      <c r="AU60" s="995"/>
      <c r="AV60" s="995"/>
      <c r="AW60" s="995"/>
      <c r="AX60" s="995"/>
      <c r="AY60" s="995"/>
      <c r="AZ60" s="995"/>
      <c r="BA60" s="995"/>
      <c r="BB60" s="995"/>
      <c r="BC60" s="995"/>
      <c r="BD60" s="995"/>
      <c r="BE60" s="995"/>
      <c r="BF60" s="995"/>
      <c r="BG60" s="995"/>
      <c r="BH60" s="995"/>
      <c r="BI60" s="995"/>
      <c r="BJ60" s="995"/>
      <c r="BK60" s="995"/>
      <c r="BL60" s="996"/>
      <c r="BM60" s="1009"/>
      <c r="BN60" s="1006"/>
      <c r="BO60" s="945"/>
      <c r="BP60" s="991"/>
      <c r="BQ60" s="1001"/>
      <c r="BR60" s="954"/>
      <c r="BS60" s="944" t="s">
        <v>1</v>
      </c>
      <c r="BT60" s="947" t="s">
        <v>2</v>
      </c>
      <c r="BU60" s="950" t="s">
        <v>514</v>
      </c>
      <c r="BV60" s="953" t="s">
        <v>513</v>
      </c>
      <c r="BW60" s="945">
        <v>1</v>
      </c>
      <c r="BX60" s="948" t="s">
        <v>210</v>
      </c>
      <c r="BY60" s="951" t="s">
        <v>515</v>
      </c>
      <c r="BZ60" s="953" t="s">
        <v>517</v>
      </c>
      <c r="CA60" s="297" t="s">
        <v>452</v>
      </c>
      <c r="CB60" s="263" t="s">
        <v>401</v>
      </c>
      <c r="CC60" s="317"/>
      <c r="CD60" s="318"/>
      <c r="CE60" s="299"/>
      <c r="CF60" s="263"/>
      <c r="CG60" s="298"/>
      <c r="CH60" s="298"/>
      <c r="CI60" s="286"/>
      <c r="CJ60" s="263"/>
      <c r="CK60" s="262"/>
      <c r="CL60" s="262"/>
      <c r="CM60" s="263"/>
      <c r="CN60" s="262"/>
      <c r="CO60" s="262"/>
      <c r="CP60" s="262"/>
      <c r="CQ60" s="262"/>
      <c r="CR60" s="262"/>
      <c r="CS60" s="211"/>
      <c r="CT60" s="209"/>
      <c r="CU60" s="639">
        <v>140</v>
      </c>
      <c r="CV60" s="184">
        <v>1624</v>
      </c>
      <c r="CW60" s="211"/>
      <c r="CX60" s="210"/>
      <c r="CY60" s="49">
        <f t="shared" si="0"/>
        <v>1764</v>
      </c>
      <c r="DC60" s="94"/>
      <c r="DE60" s="94"/>
      <c r="DF60" s="94"/>
      <c r="DI60" s="94"/>
      <c r="DJ60" s="127"/>
      <c r="DK60" s="47"/>
      <c r="DL60" s="47"/>
      <c r="DM60" s="47"/>
      <c r="DN60" s="47"/>
      <c r="DO60" s="47"/>
      <c r="DP60" s="47"/>
      <c r="DQ60" s="47"/>
      <c r="DR60" s="47"/>
      <c r="DS60" s="47"/>
      <c r="DT60" s="47"/>
      <c r="DU60" s="47"/>
      <c r="DV60" s="47"/>
      <c r="DW60" s="47"/>
      <c r="FQ60" s="46"/>
      <c r="FR60" s="46"/>
      <c r="FS60" s="46"/>
      <c r="FT60" s="46"/>
      <c r="FU60" s="46"/>
      <c r="FV60" s="46"/>
      <c r="FW60" s="46"/>
      <c r="FX60" s="46"/>
      <c r="FY60" s="46"/>
      <c r="FZ60" s="46"/>
    </row>
    <row r="61" spans="1:182" ht="24.75" customHeight="1" thickBot="1">
      <c r="A61" s="1020"/>
      <c r="B61" s="1006"/>
      <c r="C61" s="1006"/>
      <c r="D61" s="948"/>
      <c r="E61" s="951"/>
      <c r="F61" s="954"/>
      <c r="G61" s="945"/>
      <c r="H61" s="954"/>
      <c r="I61" s="954"/>
      <c r="J61" s="954"/>
      <c r="K61" s="954"/>
      <c r="L61" s="991"/>
      <c r="M61" s="1009"/>
      <c r="N61" s="1031"/>
      <c r="O61" s="945"/>
      <c r="P61" s="948"/>
      <c r="Q61" s="1034"/>
      <c r="R61" s="954"/>
      <c r="S61" s="945"/>
      <c r="T61" s="1016"/>
      <c r="U61" s="1001"/>
      <c r="V61" s="954"/>
      <c r="W61" s="945"/>
      <c r="X61" s="1016"/>
      <c r="Y61" s="1001"/>
      <c r="Z61" s="954"/>
      <c r="AA61" s="945"/>
      <c r="AB61" s="1016"/>
      <c r="AC61" s="951"/>
      <c r="AD61" s="954"/>
      <c r="AE61" s="989">
        <v>2</v>
      </c>
      <c r="AF61" s="1003" t="s">
        <v>211</v>
      </c>
      <c r="AG61" s="950" t="s">
        <v>497</v>
      </c>
      <c r="AH61" s="953" t="s">
        <v>498</v>
      </c>
      <c r="AI61" s="251">
        <v>1</v>
      </c>
      <c r="AJ61" s="995" t="s">
        <v>210</v>
      </c>
      <c r="AK61" s="995"/>
      <c r="AL61" s="995"/>
      <c r="AM61" s="995"/>
      <c r="AN61" s="995"/>
      <c r="AO61" s="995"/>
      <c r="AP61" s="995"/>
      <c r="AQ61" s="995"/>
      <c r="AR61" s="995"/>
      <c r="AS61" s="995"/>
      <c r="AT61" s="995"/>
      <c r="AU61" s="995"/>
      <c r="AV61" s="995"/>
      <c r="AW61" s="995"/>
      <c r="AX61" s="995"/>
      <c r="AY61" s="995"/>
      <c r="AZ61" s="995"/>
      <c r="BA61" s="995"/>
      <c r="BB61" s="995"/>
      <c r="BC61" s="995"/>
      <c r="BD61" s="995"/>
      <c r="BE61" s="995"/>
      <c r="BF61" s="995"/>
      <c r="BG61" s="995"/>
      <c r="BH61" s="995"/>
      <c r="BI61" s="995"/>
      <c r="BJ61" s="995"/>
      <c r="BK61" s="995"/>
      <c r="BL61" s="996"/>
      <c r="BM61" s="1009"/>
      <c r="BN61" s="1006"/>
      <c r="BO61" s="945"/>
      <c r="BP61" s="991"/>
      <c r="BQ61" s="1001"/>
      <c r="BR61" s="954"/>
      <c r="BS61" s="945"/>
      <c r="BT61" s="948"/>
      <c r="BU61" s="951"/>
      <c r="BV61" s="954"/>
      <c r="BW61" s="946"/>
      <c r="BX61" s="949"/>
      <c r="BY61" s="952"/>
      <c r="BZ61" s="955"/>
      <c r="CA61" s="299">
        <v>6</v>
      </c>
      <c r="CB61" s="246" t="s">
        <v>402</v>
      </c>
      <c r="CC61" s="306"/>
      <c r="CD61" s="319"/>
      <c r="CE61" s="320"/>
      <c r="CF61" s="246"/>
      <c r="CG61" s="298"/>
      <c r="CH61" s="298"/>
      <c r="CI61" s="298"/>
      <c r="CJ61" s="300"/>
      <c r="CK61" s="246"/>
      <c r="CL61" s="263"/>
      <c r="CM61" s="263"/>
      <c r="CN61" s="266"/>
      <c r="CO61" s="262"/>
      <c r="CP61" s="262"/>
      <c r="CQ61" s="262"/>
      <c r="CR61" s="262"/>
      <c r="CS61" s="211"/>
      <c r="CT61" s="210"/>
      <c r="CU61" s="640">
        <v>5</v>
      </c>
      <c r="CV61" s="206">
        <v>17</v>
      </c>
      <c r="CW61" s="211"/>
      <c r="CX61" s="210"/>
      <c r="CY61" s="49">
        <f t="shared" si="0"/>
        <v>22</v>
      </c>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FQ61" s="46"/>
      <c r="FR61" s="46"/>
      <c r="FS61" s="46"/>
      <c r="FT61" s="46"/>
      <c r="FU61" s="46"/>
      <c r="FV61" s="46"/>
      <c r="FW61" s="46"/>
      <c r="FX61" s="46"/>
      <c r="FY61" s="46"/>
      <c r="FZ61" s="46"/>
    </row>
    <row r="62" spans="1:182" ht="12.75" customHeight="1">
      <c r="A62" s="1020"/>
      <c r="B62" s="1006"/>
      <c r="C62" s="1006"/>
      <c r="D62" s="948"/>
      <c r="E62" s="951"/>
      <c r="F62" s="954"/>
      <c r="G62" s="945"/>
      <c r="H62" s="954"/>
      <c r="I62" s="954"/>
      <c r="J62" s="954"/>
      <c r="K62" s="954"/>
      <c r="L62" s="991"/>
      <c r="M62" s="1009"/>
      <c r="N62" s="1031"/>
      <c r="O62" s="945"/>
      <c r="P62" s="948"/>
      <c r="Q62" s="1034"/>
      <c r="R62" s="954"/>
      <c r="S62" s="945"/>
      <c r="T62" s="1016"/>
      <c r="U62" s="1001"/>
      <c r="V62" s="954"/>
      <c r="W62" s="945"/>
      <c r="X62" s="1016"/>
      <c r="Y62" s="1001"/>
      <c r="Z62" s="954"/>
      <c r="AA62" s="945"/>
      <c r="AB62" s="1016"/>
      <c r="AC62" s="951"/>
      <c r="AD62" s="954"/>
      <c r="AE62" s="945"/>
      <c r="AF62" s="1016"/>
      <c r="AG62" s="951"/>
      <c r="AH62" s="954"/>
      <c r="AI62" s="945">
        <v>2</v>
      </c>
      <c r="AJ62" s="1016" t="s">
        <v>211</v>
      </c>
      <c r="AK62" s="950" t="s">
        <v>500</v>
      </c>
      <c r="AL62" s="953" t="s">
        <v>499</v>
      </c>
      <c r="AM62" s="251">
        <v>1</v>
      </c>
      <c r="AN62" s="995" t="s">
        <v>210</v>
      </c>
      <c r="AO62" s="995"/>
      <c r="AP62" s="995"/>
      <c r="AQ62" s="995"/>
      <c r="AR62" s="995"/>
      <c r="AS62" s="995"/>
      <c r="AT62" s="995"/>
      <c r="AU62" s="995"/>
      <c r="AV62" s="995"/>
      <c r="AW62" s="995"/>
      <c r="AX62" s="995"/>
      <c r="AY62" s="995"/>
      <c r="AZ62" s="995"/>
      <c r="BA62" s="995"/>
      <c r="BB62" s="995"/>
      <c r="BC62" s="995"/>
      <c r="BD62" s="995"/>
      <c r="BE62" s="995"/>
      <c r="BF62" s="995"/>
      <c r="BG62" s="995"/>
      <c r="BH62" s="995"/>
      <c r="BI62" s="995"/>
      <c r="BJ62" s="995"/>
      <c r="BK62" s="995"/>
      <c r="BL62" s="996"/>
      <c r="BM62" s="1009"/>
      <c r="BN62" s="1006"/>
      <c r="BO62" s="945"/>
      <c r="BP62" s="991"/>
      <c r="BQ62" s="1001"/>
      <c r="BR62" s="954"/>
      <c r="BS62" s="945"/>
      <c r="BT62" s="948"/>
      <c r="BU62" s="951"/>
      <c r="BV62" s="954"/>
      <c r="BW62" s="989">
        <v>2</v>
      </c>
      <c r="BX62" s="947" t="s">
        <v>211</v>
      </c>
      <c r="BY62" s="950" t="s">
        <v>435</v>
      </c>
      <c r="BZ62" s="953" t="s">
        <v>436</v>
      </c>
      <c r="CA62" s="262">
        <v>1</v>
      </c>
      <c r="CB62" s="263" t="s">
        <v>443</v>
      </c>
      <c r="CC62" s="321"/>
      <c r="CD62" s="321"/>
      <c r="CE62" s="266"/>
      <c r="CF62" s="246"/>
      <c r="CG62" s="317"/>
      <c r="CH62" s="286"/>
      <c r="CI62" s="266"/>
      <c r="CJ62" s="266"/>
      <c r="CK62" s="266"/>
      <c r="CL62" s="262"/>
      <c r="CM62" s="262"/>
      <c r="CN62" s="262"/>
      <c r="CO62" s="262"/>
      <c r="CP62" s="262"/>
      <c r="CQ62" s="262"/>
      <c r="CR62" s="262"/>
      <c r="CS62" s="211"/>
      <c r="CT62" s="210"/>
      <c r="CU62" s="641">
        <v>3</v>
      </c>
      <c r="CV62" s="482">
        <v>28</v>
      </c>
      <c r="CW62" s="211"/>
      <c r="CX62" s="210"/>
      <c r="CY62" s="49">
        <f t="shared" si="0"/>
        <v>31</v>
      </c>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FQ62" s="46"/>
      <c r="FR62" s="46"/>
      <c r="FS62" s="46"/>
      <c r="FT62" s="46"/>
      <c r="FU62" s="46"/>
      <c r="FV62" s="46"/>
      <c r="FW62" s="46"/>
      <c r="FX62" s="46"/>
      <c r="FY62" s="46"/>
      <c r="FZ62" s="46"/>
    </row>
    <row r="63" spans="1:182" ht="12.75" customHeight="1">
      <c r="A63" s="1020"/>
      <c r="B63" s="1006"/>
      <c r="C63" s="1006"/>
      <c r="D63" s="948"/>
      <c r="E63" s="951"/>
      <c r="F63" s="954"/>
      <c r="G63" s="945"/>
      <c r="H63" s="954"/>
      <c r="I63" s="954"/>
      <c r="J63" s="954"/>
      <c r="K63" s="954"/>
      <c r="L63" s="991"/>
      <c r="M63" s="1009"/>
      <c r="N63" s="1031"/>
      <c r="O63" s="945"/>
      <c r="P63" s="948"/>
      <c r="Q63" s="1034"/>
      <c r="R63" s="954"/>
      <c r="S63" s="945"/>
      <c r="T63" s="1016"/>
      <c r="U63" s="1001"/>
      <c r="V63" s="954"/>
      <c r="W63" s="945"/>
      <c r="X63" s="1016"/>
      <c r="Y63" s="1001"/>
      <c r="Z63" s="954"/>
      <c r="AA63" s="945"/>
      <c r="AB63" s="1016"/>
      <c r="AC63" s="951"/>
      <c r="AD63" s="954"/>
      <c r="AE63" s="945"/>
      <c r="AF63" s="1016"/>
      <c r="AG63" s="951"/>
      <c r="AH63" s="954"/>
      <c r="AI63" s="945"/>
      <c r="AJ63" s="1016"/>
      <c r="AK63" s="951"/>
      <c r="AL63" s="954"/>
      <c r="AM63" s="945">
        <v>2</v>
      </c>
      <c r="AN63" s="1003" t="s">
        <v>211</v>
      </c>
      <c r="AO63" s="950" t="s">
        <v>502</v>
      </c>
      <c r="AP63" s="1000" t="s">
        <v>501</v>
      </c>
      <c r="AQ63" s="251">
        <v>1</v>
      </c>
      <c r="AR63" s="995" t="s">
        <v>210</v>
      </c>
      <c r="AS63" s="995"/>
      <c r="AT63" s="995"/>
      <c r="AU63" s="995"/>
      <c r="AV63" s="995"/>
      <c r="AW63" s="995"/>
      <c r="AX63" s="995"/>
      <c r="AY63" s="995"/>
      <c r="AZ63" s="995"/>
      <c r="BA63" s="995"/>
      <c r="BB63" s="995"/>
      <c r="BC63" s="995"/>
      <c r="BD63" s="995"/>
      <c r="BE63" s="995"/>
      <c r="BF63" s="995"/>
      <c r="BG63" s="995"/>
      <c r="BH63" s="995"/>
      <c r="BI63" s="995"/>
      <c r="BJ63" s="995"/>
      <c r="BK63" s="995"/>
      <c r="BL63" s="996"/>
      <c r="BM63" s="1009"/>
      <c r="BN63" s="1006"/>
      <c r="BO63" s="945"/>
      <c r="BP63" s="991"/>
      <c r="BQ63" s="1001"/>
      <c r="BR63" s="954"/>
      <c r="BS63" s="945"/>
      <c r="BT63" s="948"/>
      <c r="BU63" s="951"/>
      <c r="BV63" s="954"/>
      <c r="BW63" s="945"/>
      <c r="BX63" s="948"/>
      <c r="BY63" s="951"/>
      <c r="BZ63" s="954"/>
      <c r="CA63" s="261">
        <v>2</v>
      </c>
      <c r="CB63" s="263" t="s">
        <v>526</v>
      </c>
      <c r="CC63" s="64"/>
      <c r="CD63" s="322"/>
      <c r="CE63" s="261"/>
      <c r="CF63" s="283"/>
      <c r="CG63" s="113"/>
      <c r="CH63" s="113"/>
      <c r="CI63" s="261"/>
      <c r="CJ63" s="261"/>
      <c r="CK63" s="261"/>
      <c r="CL63" s="261"/>
      <c r="CM63" s="262"/>
      <c r="CN63" s="262"/>
      <c r="CO63" s="262"/>
      <c r="CP63" s="262"/>
      <c r="CQ63" s="262"/>
      <c r="CR63" s="262"/>
      <c r="CS63" s="211"/>
      <c r="CT63" s="210"/>
      <c r="CU63" s="642">
        <v>3</v>
      </c>
      <c r="CV63" s="483">
        <v>21</v>
      </c>
      <c r="CW63" s="211"/>
      <c r="CX63" s="210"/>
      <c r="CY63" s="49">
        <f t="shared" si="0"/>
        <v>24</v>
      </c>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FQ63" s="46"/>
      <c r="FR63" s="46"/>
      <c r="FS63" s="46"/>
      <c r="FT63" s="46"/>
      <c r="FU63" s="46"/>
      <c r="FV63" s="46"/>
      <c r="FW63" s="46"/>
      <c r="FX63" s="46"/>
      <c r="FY63" s="46"/>
      <c r="FZ63" s="46"/>
    </row>
    <row r="64" spans="1:182" ht="12.75" customHeight="1">
      <c r="A64" s="1020"/>
      <c r="B64" s="1006"/>
      <c r="C64" s="1006"/>
      <c r="D64" s="948"/>
      <c r="E64" s="951"/>
      <c r="F64" s="954"/>
      <c r="G64" s="945"/>
      <c r="H64" s="954"/>
      <c r="I64" s="954"/>
      <c r="J64" s="954"/>
      <c r="K64" s="954"/>
      <c r="L64" s="991"/>
      <c r="M64" s="1009"/>
      <c r="N64" s="1031"/>
      <c r="O64" s="945"/>
      <c r="P64" s="948"/>
      <c r="Q64" s="1034"/>
      <c r="R64" s="954"/>
      <c r="S64" s="945"/>
      <c r="T64" s="1016"/>
      <c r="U64" s="1001"/>
      <c r="V64" s="954"/>
      <c r="W64" s="945"/>
      <c r="X64" s="1016"/>
      <c r="Y64" s="1001"/>
      <c r="Z64" s="954"/>
      <c r="AA64" s="945"/>
      <c r="AB64" s="1016"/>
      <c r="AC64" s="951"/>
      <c r="AD64" s="954"/>
      <c r="AE64" s="945"/>
      <c r="AF64" s="1016"/>
      <c r="AG64" s="951"/>
      <c r="AH64" s="954"/>
      <c r="AI64" s="945"/>
      <c r="AJ64" s="1016"/>
      <c r="AK64" s="951"/>
      <c r="AL64" s="954"/>
      <c r="AM64" s="945"/>
      <c r="AN64" s="1016"/>
      <c r="AO64" s="951"/>
      <c r="AP64" s="1001"/>
      <c r="AQ64" s="989">
        <v>2</v>
      </c>
      <c r="AR64" s="1003" t="s">
        <v>211</v>
      </c>
      <c r="AS64" s="950" t="s">
        <v>504</v>
      </c>
      <c r="AT64" s="953" t="s">
        <v>503</v>
      </c>
      <c r="AU64" s="251">
        <v>1</v>
      </c>
      <c r="AV64" s="995" t="s">
        <v>210</v>
      </c>
      <c r="AW64" s="995"/>
      <c r="AX64" s="995"/>
      <c r="AY64" s="995"/>
      <c r="AZ64" s="995"/>
      <c r="BA64" s="995"/>
      <c r="BB64" s="995"/>
      <c r="BC64" s="995"/>
      <c r="BD64" s="995"/>
      <c r="BE64" s="995"/>
      <c r="BF64" s="995"/>
      <c r="BG64" s="995"/>
      <c r="BH64" s="995"/>
      <c r="BI64" s="995"/>
      <c r="BJ64" s="995"/>
      <c r="BK64" s="995"/>
      <c r="BL64" s="996"/>
      <c r="BM64" s="1009"/>
      <c r="BN64" s="1006"/>
      <c r="BO64" s="945"/>
      <c r="BP64" s="991"/>
      <c r="BQ64" s="1001"/>
      <c r="BR64" s="954"/>
      <c r="BS64" s="945"/>
      <c r="BT64" s="948"/>
      <c r="BU64" s="951"/>
      <c r="BV64" s="954"/>
      <c r="BW64" s="945"/>
      <c r="BX64" s="948"/>
      <c r="BY64" s="951"/>
      <c r="BZ64" s="954"/>
      <c r="CA64" s="1005" t="s">
        <v>597</v>
      </c>
      <c r="CB64" s="947" t="s">
        <v>268</v>
      </c>
      <c r="CC64" s="950" t="s">
        <v>516</v>
      </c>
      <c r="CD64" s="953" t="s">
        <v>525</v>
      </c>
      <c r="CE64" s="957">
        <v>1</v>
      </c>
      <c r="CF64" s="947" t="s">
        <v>210</v>
      </c>
      <c r="CG64" s="1000" t="s">
        <v>519</v>
      </c>
      <c r="CH64" s="953" t="s">
        <v>518</v>
      </c>
      <c r="CI64" s="957">
        <v>1</v>
      </c>
      <c r="CJ64" s="947" t="s">
        <v>210</v>
      </c>
      <c r="CK64" s="950" t="s">
        <v>521</v>
      </c>
      <c r="CL64" s="953" t="s">
        <v>520</v>
      </c>
      <c r="CM64" s="262">
        <v>10</v>
      </c>
      <c r="CN64" s="263" t="s">
        <v>453</v>
      </c>
      <c r="CO64" s="262"/>
      <c r="CP64" s="262"/>
      <c r="CQ64" s="262"/>
      <c r="CR64" s="262"/>
      <c r="CS64" s="211"/>
      <c r="CT64" s="210"/>
      <c r="CU64" s="642">
        <v>3</v>
      </c>
      <c r="CV64" s="483">
        <v>34</v>
      </c>
      <c r="CW64" s="211"/>
      <c r="CX64" s="210"/>
      <c r="CY64" s="49">
        <f t="shared" si="0"/>
        <v>37</v>
      </c>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FQ64" s="46"/>
      <c r="FR64" s="46"/>
      <c r="FS64" s="46"/>
      <c r="FT64" s="46"/>
      <c r="FU64" s="46"/>
      <c r="FV64" s="46"/>
      <c r="FW64" s="46"/>
      <c r="FX64" s="46"/>
      <c r="FY64" s="46"/>
      <c r="FZ64" s="46"/>
    </row>
    <row r="65" spans="1:182" ht="24.75" customHeight="1" thickBot="1">
      <c r="A65" s="1020"/>
      <c r="B65" s="1006"/>
      <c r="C65" s="1006"/>
      <c r="D65" s="948"/>
      <c r="E65" s="951"/>
      <c r="F65" s="954"/>
      <c r="G65" s="945"/>
      <c r="H65" s="954"/>
      <c r="I65" s="954"/>
      <c r="J65" s="954"/>
      <c r="K65" s="954"/>
      <c r="L65" s="991"/>
      <c r="M65" s="1009"/>
      <c r="N65" s="1031"/>
      <c r="O65" s="945"/>
      <c r="P65" s="948"/>
      <c r="Q65" s="1034"/>
      <c r="R65" s="954"/>
      <c r="S65" s="945"/>
      <c r="T65" s="1016"/>
      <c r="U65" s="1001"/>
      <c r="V65" s="954"/>
      <c r="W65" s="945"/>
      <c r="X65" s="1016"/>
      <c r="Y65" s="1001"/>
      <c r="Z65" s="954"/>
      <c r="AA65" s="945"/>
      <c r="AB65" s="1016"/>
      <c r="AC65" s="951"/>
      <c r="AD65" s="954"/>
      <c r="AE65" s="945"/>
      <c r="AF65" s="1016"/>
      <c r="AG65" s="951"/>
      <c r="AH65" s="954"/>
      <c r="AI65" s="945"/>
      <c r="AJ65" s="1016"/>
      <c r="AK65" s="951"/>
      <c r="AL65" s="954"/>
      <c r="AM65" s="945"/>
      <c r="AN65" s="1016"/>
      <c r="AO65" s="951"/>
      <c r="AP65" s="1001"/>
      <c r="AQ65" s="945"/>
      <c r="AR65" s="1016"/>
      <c r="AS65" s="951"/>
      <c r="AT65" s="954"/>
      <c r="AU65" s="989">
        <v>2</v>
      </c>
      <c r="AV65" s="1003" t="s">
        <v>211</v>
      </c>
      <c r="AW65" s="950" t="s">
        <v>506</v>
      </c>
      <c r="AX65" s="953" t="s">
        <v>505</v>
      </c>
      <c r="AY65" s="251">
        <v>1</v>
      </c>
      <c r="AZ65" s="995" t="s">
        <v>210</v>
      </c>
      <c r="BA65" s="995"/>
      <c r="BB65" s="995"/>
      <c r="BC65" s="995"/>
      <c r="BD65" s="995"/>
      <c r="BE65" s="995"/>
      <c r="BF65" s="995"/>
      <c r="BG65" s="995"/>
      <c r="BH65" s="995"/>
      <c r="BI65" s="995"/>
      <c r="BJ65" s="995"/>
      <c r="BK65" s="995"/>
      <c r="BL65" s="996"/>
      <c r="BM65" s="1009"/>
      <c r="BN65" s="1006"/>
      <c r="BO65" s="945"/>
      <c r="BP65" s="991"/>
      <c r="BQ65" s="1001"/>
      <c r="BR65" s="954"/>
      <c r="BS65" s="945"/>
      <c r="BT65" s="948"/>
      <c r="BU65" s="951"/>
      <c r="BV65" s="954"/>
      <c r="BW65" s="945"/>
      <c r="BX65" s="948"/>
      <c r="BY65" s="951"/>
      <c r="BZ65" s="954"/>
      <c r="CA65" s="1006"/>
      <c r="CB65" s="948"/>
      <c r="CC65" s="951"/>
      <c r="CD65" s="954"/>
      <c r="CE65" s="958"/>
      <c r="CF65" s="948"/>
      <c r="CG65" s="1001"/>
      <c r="CH65" s="954"/>
      <c r="CI65" s="958"/>
      <c r="CJ65" s="948"/>
      <c r="CK65" s="951"/>
      <c r="CL65" s="954"/>
      <c r="CM65" s="957">
        <v>11</v>
      </c>
      <c r="CN65" s="1003" t="s">
        <v>454</v>
      </c>
      <c r="CO65" s="950" t="s">
        <v>515</v>
      </c>
      <c r="CP65" s="953" t="s">
        <v>517</v>
      </c>
      <c r="CQ65" s="302" t="s">
        <v>452</v>
      </c>
      <c r="CR65" s="296" t="s">
        <v>401</v>
      </c>
      <c r="CS65" s="211"/>
      <c r="CT65" s="210"/>
      <c r="CU65" s="643">
        <v>4</v>
      </c>
      <c r="CV65" s="141">
        <v>39</v>
      </c>
      <c r="CW65" s="211"/>
      <c r="CX65" s="210"/>
      <c r="CY65" s="49">
        <f t="shared" si="0"/>
        <v>43</v>
      </c>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FQ65" s="46"/>
      <c r="FR65" s="46"/>
      <c r="FS65" s="46"/>
      <c r="FT65" s="46"/>
      <c r="FU65" s="46"/>
      <c r="FV65" s="46"/>
      <c r="FW65" s="46"/>
      <c r="FX65" s="46"/>
      <c r="FY65" s="46"/>
      <c r="FZ65" s="46"/>
    </row>
    <row r="66" spans="1:182" ht="24.75" customHeight="1">
      <c r="A66" s="1020"/>
      <c r="B66" s="1006"/>
      <c r="C66" s="1006"/>
      <c r="D66" s="948"/>
      <c r="E66" s="951"/>
      <c r="F66" s="954"/>
      <c r="G66" s="945"/>
      <c r="H66" s="954"/>
      <c r="I66" s="954"/>
      <c r="J66" s="954"/>
      <c r="K66" s="954"/>
      <c r="L66" s="991"/>
      <c r="M66" s="1009"/>
      <c r="N66" s="1031"/>
      <c r="O66" s="945"/>
      <c r="P66" s="948"/>
      <c r="Q66" s="1034"/>
      <c r="R66" s="954"/>
      <c r="S66" s="945"/>
      <c r="T66" s="1016"/>
      <c r="U66" s="1001"/>
      <c r="V66" s="954"/>
      <c r="W66" s="945"/>
      <c r="X66" s="1016"/>
      <c r="Y66" s="1001"/>
      <c r="Z66" s="954"/>
      <c r="AA66" s="945"/>
      <c r="AB66" s="1016"/>
      <c r="AC66" s="951"/>
      <c r="AD66" s="954"/>
      <c r="AE66" s="945"/>
      <c r="AF66" s="1016"/>
      <c r="AG66" s="951"/>
      <c r="AH66" s="954"/>
      <c r="AI66" s="945"/>
      <c r="AJ66" s="1016"/>
      <c r="AK66" s="951"/>
      <c r="AL66" s="954"/>
      <c r="AM66" s="945"/>
      <c r="AN66" s="1016"/>
      <c r="AO66" s="951"/>
      <c r="AP66" s="1001"/>
      <c r="AQ66" s="945"/>
      <c r="AR66" s="1016"/>
      <c r="AS66" s="951"/>
      <c r="AT66" s="954"/>
      <c r="AU66" s="945"/>
      <c r="AV66" s="1016"/>
      <c r="AW66" s="951"/>
      <c r="AX66" s="954"/>
      <c r="AY66" s="989">
        <v>2</v>
      </c>
      <c r="AZ66" s="1003" t="s">
        <v>211</v>
      </c>
      <c r="BA66" s="950" t="s">
        <v>508</v>
      </c>
      <c r="BB66" s="953" t="s">
        <v>507</v>
      </c>
      <c r="BC66" s="251">
        <v>1</v>
      </c>
      <c r="BD66" s="995" t="s">
        <v>210</v>
      </c>
      <c r="BE66" s="995"/>
      <c r="BF66" s="995"/>
      <c r="BG66" s="995"/>
      <c r="BH66" s="995"/>
      <c r="BI66" s="995"/>
      <c r="BJ66" s="995"/>
      <c r="BK66" s="995"/>
      <c r="BL66" s="996"/>
      <c r="BM66" s="1009"/>
      <c r="BN66" s="1006"/>
      <c r="BO66" s="945"/>
      <c r="BP66" s="991"/>
      <c r="BQ66" s="1001"/>
      <c r="BR66" s="954"/>
      <c r="BS66" s="945"/>
      <c r="BT66" s="948"/>
      <c r="BU66" s="951"/>
      <c r="BV66" s="954"/>
      <c r="BW66" s="945"/>
      <c r="BX66" s="948"/>
      <c r="BY66" s="951"/>
      <c r="BZ66" s="954"/>
      <c r="CA66" s="1006"/>
      <c r="CB66" s="948"/>
      <c r="CC66" s="951"/>
      <c r="CD66" s="954"/>
      <c r="CE66" s="958"/>
      <c r="CF66" s="948"/>
      <c r="CG66" s="1001"/>
      <c r="CH66" s="954"/>
      <c r="CI66" s="958"/>
      <c r="CJ66" s="948"/>
      <c r="CK66" s="951"/>
      <c r="CL66" s="954"/>
      <c r="CM66" s="959"/>
      <c r="CN66" s="1004"/>
      <c r="CO66" s="952"/>
      <c r="CP66" s="955"/>
      <c r="CQ66" s="299">
        <v>6</v>
      </c>
      <c r="CR66" s="296" t="s">
        <v>402</v>
      </c>
      <c r="CS66" s="211"/>
      <c r="CT66" s="210"/>
      <c r="CU66" s="644">
        <v>2</v>
      </c>
      <c r="CV66" s="484">
        <v>24</v>
      </c>
      <c r="CW66" s="211"/>
      <c r="CX66" s="210"/>
      <c r="CY66" s="49">
        <f t="shared" si="0"/>
        <v>26</v>
      </c>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FQ66" s="46"/>
      <c r="FR66" s="46"/>
      <c r="FS66" s="46"/>
      <c r="FT66" s="46"/>
      <c r="FU66" s="46"/>
      <c r="FV66" s="46"/>
      <c r="FW66" s="46"/>
      <c r="FX66" s="46"/>
      <c r="FY66" s="46"/>
      <c r="FZ66" s="46"/>
    </row>
    <row r="67" spans="1:182" ht="12.75" customHeight="1">
      <c r="A67" s="1020"/>
      <c r="B67" s="1006"/>
      <c r="C67" s="1006"/>
      <c r="D67" s="948"/>
      <c r="E67" s="951"/>
      <c r="F67" s="954"/>
      <c r="G67" s="945"/>
      <c r="H67" s="954"/>
      <c r="I67" s="954"/>
      <c r="J67" s="954"/>
      <c r="K67" s="954"/>
      <c r="L67" s="991"/>
      <c r="M67" s="1009"/>
      <c r="N67" s="1031"/>
      <c r="O67" s="945"/>
      <c r="P67" s="948"/>
      <c r="Q67" s="1034"/>
      <c r="R67" s="954"/>
      <c r="S67" s="945"/>
      <c r="T67" s="1016"/>
      <c r="U67" s="1001"/>
      <c r="V67" s="954"/>
      <c r="W67" s="945"/>
      <c r="X67" s="1016"/>
      <c r="Y67" s="1001"/>
      <c r="Z67" s="954"/>
      <c r="AA67" s="945"/>
      <c r="AB67" s="1016"/>
      <c r="AC67" s="951"/>
      <c r="AD67" s="954"/>
      <c r="AE67" s="945"/>
      <c r="AF67" s="1016"/>
      <c r="AG67" s="951"/>
      <c r="AH67" s="954"/>
      <c r="AI67" s="945"/>
      <c r="AJ67" s="1016"/>
      <c r="AK67" s="951"/>
      <c r="AL67" s="954"/>
      <c r="AM67" s="945"/>
      <c r="AN67" s="1016"/>
      <c r="AO67" s="951"/>
      <c r="AP67" s="1001"/>
      <c r="AQ67" s="945"/>
      <c r="AR67" s="1016"/>
      <c r="AS67" s="951"/>
      <c r="AT67" s="954"/>
      <c r="AU67" s="945"/>
      <c r="AV67" s="1016"/>
      <c r="AW67" s="951"/>
      <c r="AX67" s="954"/>
      <c r="AY67" s="945"/>
      <c r="AZ67" s="1016"/>
      <c r="BA67" s="951"/>
      <c r="BB67" s="954"/>
      <c r="BC67" s="989">
        <v>2</v>
      </c>
      <c r="BD67" s="1003" t="s">
        <v>211</v>
      </c>
      <c r="BE67" s="950" t="s">
        <v>510</v>
      </c>
      <c r="BF67" s="953" t="s">
        <v>509</v>
      </c>
      <c r="BG67" s="251">
        <v>1</v>
      </c>
      <c r="BH67" s="995" t="s">
        <v>210</v>
      </c>
      <c r="BI67" s="995"/>
      <c r="BJ67" s="995"/>
      <c r="BK67" s="995"/>
      <c r="BL67" s="996"/>
      <c r="BM67" s="1009"/>
      <c r="BN67" s="1006"/>
      <c r="BO67" s="945"/>
      <c r="BP67" s="991"/>
      <c r="BQ67" s="1001"/>
      <c r="BR67" s="954"/>
      <c r="BS67" s="945"/>
      <c r="BT67" s="948"/>
      <c r="BU67" s="951"/>
      <c r="BV67" s="954"/>
      <c r="BW67" s="945"/>
      <c r="BX67" s="948"/>
      <c r="BY67" s="951"/>
      <c r="BZ67" s="954"/>
      <c r="CA67" s="1006"/>
      <c r="CB67" s="948"/>
      <c r="CC67" s="951"/>
      <c r="CD67" s="954"/>
      <c r="CE67" s="958"/>
      <c r="CF67" s="948"/>
      <c r="CG67" s="1001"/>
      <c r="CH67" s="954"/>
      <c r="CI67" s="959"/>
      <c r="CJ67" s="949"/>
      <c r="CK67" s="952"/>
      <c r="CL67" s="955"/>
      <c r="CM67" s="323" t="s">
        <v>598</v>
      </c>
      <c r="CN67" s="993" t="s">
        <v>268</v>
      </c>
      <c r="CO67" s="993"/>
      <c r="CP67" s="993"/>
      <c r="CQ67" s="993"/>
      <c r="CR67" s="993"/>
      <c r="CS67" s="211"/>
      <c r="CT67" s="210"/>
      <c r="CU67" s="645">
        <v>525</v>
      </c>
      <c r="CV67" s="486">
        <v>3077</v>
      </c>
      <c r="CW67" s="211"/>
      <c r="CX67" s="210"/>
      <c r="CY67" s="49">
        <f t="shared" si="0"/>
        <v>3602</v>
      </c>
      <c r="CZ67" s="47"/>
      <c r="DA67" s="47"/>
      <c r="DB67" s="47"/>
      <c r="DC67" s="127"/>
      <c r="DD67" s="47"/>
      <c r="DE67" s="127"/>
      <c r="DF67" s="127"/>
      <c r="DG67" s="47"/>
      <c r="DH67" s="47"/>
      <c r="DI67" s="127"/>
      <c r="DJ67" s="127"/>
      <c r="DK67" s="47"/>
      <c r="DL67" s="47"/>
      <c r="DM67" s="47"/>
      <c r="DN67" s="47"/>
      <c r="DO67" s="47"/>
      <c r="DP67" s="47"/>
      <c r="DQ67" s="47"/>
      <c r="DR67" s="47"/>
      <c r="DS67" s="47"/>
      <c r="DT67" s="47"/>
      <c r="DU67" s="47"/>
      <c r="DV67" s="47"/>
      <c r="DW67" s="47"/>
      <c r="FQ67" s="46"/>
      <c r="FR67" s="46"/>
      <c r="FS67" s="46"/>
      <c r="FT67" s="46"/>
      <c r="FU67" s="46"/>
      <c r="FV67" s="46"/>
      <c r="FW67" s="46"/>
      <c r="FX67" s="46"/>
      <c r="FY67" s="46"/>
      <c r="FZ67" s="46"/>
    </row>
    <row r="68" spans="1:182" ht="27.75" customHeight="1">
      <c r="A68" s="1020"/>
      <c r="B68" s="1006"/>
      <c r="C68" s="1006"/>
      <c r="D68" s="948"/>
      <c r="E68" s="951"/>
      <c r="F68" s="954"/>
      <c r="G68" s="946"/>
      <c r="H68" s="955"/>
      <c r="I68" s="955"/>
      <c r="J68" s="955"/>
      <c r="K68" s="955"/>
      <c r="L68" s="992"/>
      <c r="M68" s="1009"/>
      <c r="N68" s="1031"/>
      <c r="O68" s="945"/>
      <c r="P68" s="948"/>
      <c r="Q68" s="1034"/>
      <c r="R68" s="954"/>
      <c r="S68" s="945"/>
      <c r="T68" s="1016"/>
      <c r="U68" s="1001"/>
      <c r="V68" s="954"/>
      <c r="W68" s="945"/>
      <c r="X68" s="1016"/>
      <c r="Y68" s="1001"/>
      <c r="Z68" s="954"/>
      <c r="AA68" s="945"/>
      <c r="AB68" s="1016"/>
      <c r="AC68" s="951"/>
      <c r="AD68" s="954"/>
      <c r="AE68" s="945"/>
      <c r="AF68" s="1016"/>
      <c r="AG68" s="951"/>
      <c r="AH68" s="954"/>
      <c r="AI68" s="945"/>
      <c r="AJ68" s="1016"/>
      <c r="AK68" s="951"/>
      <c r="AL68" s="954"/>
      <c r="AM68" s="945"/>
      <c r="AN68" s="1016"/>
      <c r="AO68" s="951"/>
      <c r="AP68" s="1001"/>
      <c r="AQ68" s="945"/>
      <c r="AR68" s="1016"/>
      <c r="AS68" s="951"/>
      <c r="AT68" s="954"/>
      <c r="AU68" s="945"/>
      <c r="AV68" s="1016"/>
      <c r="AW68" s="951"/>
      <c r="AX68" s="954"/>
      <c r="AY68" s="945"/>
      <c r="AZ68" s="1016"/>
      <c r="BA68" s="951"/>
      <c r="BB68" s="954"/>
      <c r="BC68" s="945"/>
      <c r="BD68" s="1016"/>
      <c r="BE68" s="951"/>
      <c r="BF68" s="954"/>
      <c r="BG68" s="989">
        <v>2</v>
      </c>
      <c r="BH68" s="1003" t="s">
        <v>211</v>
      </c>
      <c r="BI68" s="951" t="s">
        <v>512</v>
      </c>
      <c r="BJ68" s="953" t="s">
        <v>511</v>
      </c>
      <c r="BK68" s="251">
        <v>1</v>
      </c>
      <c r="BL68" s="481" t="s">
        <v>210</v>
      </c>
      <c r="BM68" s="1010"/>
      <c r="BN68" s="1007"/>
      <c r="BO68" s="946"/>
      <c r="BP68" s="992"/>
      <c r="BQ68" s="1001"/>
      <c r="BR68" s="954"/>
      <c r="BS68" s="945"/>
      <c r="BT68" s="948"/>
      <c r="BU68" s="951"/>
      <c r="BV68" s="954"/>
      <c r="BW68" s="945"/>
      <c r="BX68" s="948"/>
      <c r="BY68" s="951"/>
      <c r="BZ68" s="954"/>
      <c r="CA68" s="1006"/>
      <c r="CB68" s="948"/>
      <c r="CC68" s="951"/>
      <c r="CD68" s="954"/>
      <c r="CE68" s="959"/>
      <c r="CF68" s="949"/>
      <c r="CG68" s="1002"/>
      <c r="CH68" s="955"/>
      <c r="CI68" s="262">
        <v>2</v>
      </c>
      <c r="CJ68" s="263" t="s">
        <v>211</v>
      </c>
      <c r="CK68" s="262"/>
      <c r="CL68" s="262"/>
      <c r="CM68" s="262"/>
      <c r="CN68" s="262"/>
      <c r="CO68" s="262"/>
      <c r="CP68" s="262"/>
      <c r="CQ68" s="262"/>
      <c r="CR68" s="262"/>
      <c r="CS68" s="211"/>
      <c r="CT68" s="210"/>
      <c r="CU68" s="645">
        <v>342</v>
      </c>
      <c r="CV68" s="486">
        <v>2277</v>
      </c>
      <c r="CW68" s="211"/>
      <c r="CX68" s="210"/>
      <c r="CY68" s="49">
        <f t="shared" si="0"/>
        <v>2619</v>
      </c>
      <c r="CZ68" s="47"/>
      <c r="DA68" s="47"/>
      <c r="DB68" s="47"/>
      <c r="DC68" s="127"/>
      <c r="DD68" s="47"/>
      <c r="DE68" s="127"/>
      <c r="DF68" s="127"/>
      <c r="DG68" s="47"/>
      <c r="DH68" s="47"/>
      <c r="DI68" s="127"/>
      <c r="DJ68" s="127"/>
      <c r="DK68" s="47"/>
      <c r="DL68" s="47"/>
      <c r="DM68" s="47"/>
      <c r="DN68" s="47"/>
      <c r="DO68" s="47"/>
      <c r="DP68" s="47"/>
      <c r="DQ68" s="47"/>
      <c r="DR68" s="47"/>
      <c r="DS68" s="47"/>
      <c r="DT68" s="47"/>
      <c r="DU68" s="47"/>
      <c r="DV68" s="47"/>
      <c r="DW68" s="47"/>
      <c r="FQ68" s="46"/>
      <c r="FR68" s="46"/>
      <c r="FS68" s="46"/>
      <c r="FT68" s="46"/>
      <c r="FU68" s="46"/>
      <c r="FV68" s="46"/>
      <c r="FW68" s="46"/>
      <c r="FX68" s="46"/>
      <c r="FY68" s="46"/>
      <c r="FZ68" s="46"/>
    </row>
    <row r="69" spans="1:182" ht="27.75" customHeight="1" thickBot="1">
      <c r="A69" s="1020"/>
      <c r="B69" s="1006"/>
      <c r="C69" s="1006"/>
      <c r="D69" s="948"/>
      <c r="E69" s="951"/>
      <c r="F69" s="954"/>
      <c r="G69" s="958">
        <v>2</v>
      </c>
      <c r="H69" s="947" t="s">
        <v>211</v>
      </c>
      <c r="I69" s="1001" t="s">
        <v>485</v>
      </c>
      <c r="J69" s="954" t="s">
        <v>154</v>
      </c>
      <c r="K69" s="958">
        <v>1</v>
      </c>
      <c r="L69" s="1017" t="s">
        <v>210</v>
      </c>
      <c r="M69" s="1009"/>
      <c r="N69" s="1031"/>
      <c r="O69" s="946"/>
      <c r="P69" s="948"/>
      <c r="Q69" s="1035"/>
      <c r="R69" s="955"/>
      <c r="S69" s="946"/>
      <c r="T69" s="1004"/>
      <c r="U69" s="1002"/>
      <c r="V69" s="955"/>
      <c r="W69" s="946"/>
      <c r="X69" s="1004"/>
      <c r="Y69" s="1001"/>
      <c r="Z69" s="954"/>
      <c r="AA69" s="946"/>
      <c r="AB69" s="1004"/>
      <c r="AC69" s="952"/>
      <c r="AD69" s="955"/>
      <c r="AE69" s="946"/>
      <c r="AF69" s="1004"/>
      <c r="AG69" s="952"/>
      <c r="AH69" s="955"/>
      <c r="AI69" s="946"/>
      <c r="AJ69" s="1004"/>
      <c r="AK69" s="952"/>
      <c r="AL69" s="955"/>
      <c r="AM69" s="946"/>
      <c r="AN69" s="1004"/>
      <c r="AO69" s="952"/>
      <c r="AP69" s="1002"/>
      <c r="AQ69" s="946"/>
      <c r="AR69" s="1004"/>
      <c r="AS69" s="952"/>
      <c r="AT69" s="955"/>
      <c r="AU69" s="946"/>
      <c r="AV69" s="1004"/>
      <c r="AW69" s="952"/>
      <c r="AX69" s="955"/>
      <c r="AY69" s="946"/>
      <c r="AZ69" s="1004"/>
      <c r="BA69" s="952"/>
      <c r="BB69" s="955"/>
      <c r="BC69" s="946"/>
      <c r="BD69" s="1004"/>
      <c r="BE69" s="952"/>
      <c r="BF69" s="955"/>
      <c r="BG69" s="946"/>
      <c r="BH69" s="1004"/>
      <c r="BI69" s="952"/>
      <c r="BJ69" s="955"/>
      <c r="BK69" s="285">
        <v>2</v>
      </c>
      <c r="BL69" s="993" t="s">
        <v>211</v>
      </c>
      <c r="BM69" s="993"/>
      <c r="BN69" s="993"/>
      <c r="BO69" s="993"/>
      <c r="BP69" s="994"/>
      <c r="BQ69" s="1002"/>
      <c r="BR69" s="955"/>
      <c r="BS69" s="946"/>
      <c r="BT69" s="949"/>
      <c r="BU69" s="952"/>
      <c r="BV69" s="955"/>
      <c r="BW69" s="946"/>
      <c r="BX69" s="949"/>
      <c r="BY69" s="952"/>
      <c r="BZ69" s="955"/>
      <c r="CA69" s="1007"/>
      <c r="CB69" s="949"/>
      <c r="CC69" s="952"/>
      <c r="CD69" s="955"/>
      <c r="CE69" s="262">
        <v>2</v>
      </c>
      <c r="CF69" s="283" t="s">
        <v>211</v>
      </c>
      <c r="CG69" s="262"/>
      <c r="CH69" s="262"/>
      <c r="CI69" s="262"/>
      <c r="CJ69" s="262"/>
      <c r="CK69" s="262"/>
      <c r="CL69" s="262"/>
      <c r="CM69" s="262"/>
      <c r="CN69" s="262"/>
      <c r="CO69" s="262"/>
      <c r="CP69" s="262"/>
      <c r="CQ69" s="262"/>
      <c r="CR69" s="262"/>
      <c r="CS69" s="211"/>
      <c r="CT69" s="210"/>
      <c r="CU69" s="646">
        <v>1368</v>
      </c>
      <c r="CV69" s="205">
        <v>8662</v>
      </c>
      <c r="CW69" s="212"/>
      <c r="CX69" s="352"/>
      <c r="CY69" s="49">
        <f t="shared" si="0"/>
        <v>10030</v>
      </c>
      <c r="CZ69" s="47"/>
      <c r="DA69" s="47"/>
      <c r="DB69" s="47"/>
      <c r="DC69" s="127"/>
      <c r="DD69" s="127"/>
      <c r="DE69" s="127"/>
      <c r="DF69" s="127"/>
      <c r="DG69" s="47"/>
      <c r="DH69" s="47"/>
      <c r="DI69" s="127"/>
      <c r="DJ69" s="94"/>
      <c r="FQ69" s="46"/>
      <c r="FR69" s="46"/>
      <c r="FS69" s="46"/>
      <c r="FT69" s="46"/>
      <c r="FU69" s="46"/>
      <c r="FV69" s="46"/>
      <c r="FW69" s="46"/>
      <c r="FX69" s="46"/>
      <c r="FY69" s="46"/>
      <c r="FZ69" s="46"/>
    </row>
    <row r="70" spans="1:182" ht="13.5" thickBot="1">
      <c r="A70" s="1020"/>
      <c r="B70" s="1006"/>
      <c r="C70" s="1006"/>
      <c r="D70" s="948"/>
      <c r="E70" s="951"/>
      <c r="F70" s="954"/>
      <c r="G70" s="958"/>
      <c r="H70" s="948"/>
      <c r="I70" s="1001"/>
      <c r="J70" s="954"/>
      <c r="K70" s="959"/>
      <c r="L70" s="1018"/>
      <c r="M70" s="1010"/>
      <c r="N70" s="1032"/>
      <c r="O70" s="279" t="s">
        <v>713</v>
      </c>
      <c r="P70" s="246" t="s">
        <v>212</v>
      </c>
      <c r="Q70" s="286"/>
      <c r="R70" s="286"/>
      <c r="S70" s="284"/>
      <c r="T70" s="303"/>
      <c r="U70" s="286"/>
      <c r="V70" s="286"/>
      <c r="W70" s="284"/>
      <c r="X70" s="303"/>
      <c r="Y70" s="286"/>
      <c r="Z70" s="286"/>
      <c r="AA70" s="284"/>
      <c r="AB70" s="303"/>
      <c r="AC70" s="286"/>
      <c r="AD70" s="286"/>
      <c r="AE70" s="284"/>
      <c r="AF70" s="284"/>
      <c r="AG70" s="284"/>
      <c r="AH70" s="284"/>
      <c r="AI70" s="284"/>
      <c r="AJ70" s="284"/>
      <c r="AK70" s="284"/>
      <c r="AL70" s="284"/>
      <c r="AM70" s="284"/>
      <c r="AN70" s="303"/>
      <c r="AO70" s="286"/>
      <c r="AP70" s="286"/>
      <c r="AQ70" s="284"/>
      <c r="AR70" s="303"/>
      <c r="AS70" s="286"/>
      <c r="AT70" s="286"/>
      <c r="AU70" s="284"/>
      <c r="AV70" s="303"/>
      <c r="AW70" s="286"/>
      <c r="AX70" s="286"/>
      <c r="AY70" s="284"/>
      <c r="AZ70" s="303"/>
      <c r="BA70" s="286"/>
      <c r="BB70" s="286"/>
      <c r="BC70" s="284"/>
      <c r="BD70" s="303"/>
      <c r="BE70" s="286"/>
      <c r="BF70" s="286"/>
      <c r="BG70" s="284"/>
      <c r="BH70" s="303"/>
      <c r="BI70" s="286"/>
      <c r="BJ70" s="286"/>
      <c r="BK70" s="284"/>
      <c r="BL70" s="303"/>
      <c r="BM70" s="303"/>
      <c r="BN70" s="303"/>
      <c r="BO70" s="303"/>
      <c r="BP70" s="303"/>
      <c r="BQ70" s="286"/>
      <c r="BR70" s="286"/>
      <c r="BS70" s="284"/>
      <c r="BT70" s="304"/>
      <c r="BU70" s="286"/>
      <c r="BV70" s="286"/>
      <c r="BW70" s="284"/>
      <c r="BX70" s="304"/>
      <c r="BY70" s="286"/>
      <c r="BZ70" s="286"/>
      <c r="CA70" s="273"/>
      <c r="CB70" s="304"/>
      <c r="CC70" s="286"/>
      <c r="CD70" s="286"/>
      <c r="CE70" s="273"/>
      <c r="CF70" s="304"/>
      <c r="CG70" s="286"/>
      <c r="CH70" s="286"/>
      <c r="CI70" s="266"/>
      <c r="CJ70" s="246"/>
      <c r="CK70" s="246"/>
      <c r="CL70" s="246"/>
      <c r="CM70" s="246"/>
      <c r="CN70" s="246"/>
      <c r="CO70" s="266"/>
      <c r="CP70" s="266"/>
      <c r="CQ70" s="266"/>
      <c r="CR70" s="266"/>
      <c r="CS70" s="211"/>
      <c r="CT70" s="252"/>
      <c r="CU70" s="367"/>
      <c r="CV70" s="137">
        <v>313</v>
      </c>
      <c r="CW70" s="151">
        <v>4</v>
      </c>
      <c r="CX70" s="227">
        <v>26457</v>
      </c>
      <c r="CY70" s="49">
        <f t="shared" si="0"/>
        <v>26774</v>
      </c>
      <c r="CZ70" s="47"/>
      <c r="DA70" s="47"/>
      <c r="DB70" s="127"/>
      <c r="DC70" s="127"/>
      <c r="DD70" s="47"/>
      <c r="DE70" s="47"/>
      <c r="DF70" s="127"/>
      <c r="DG70" s="127"/>
      <c r="DH70" s="127"/>
      <c r="DI70" s="127"/>
      <c r="DJ70" s="94"/>
      <c r="FQ70" s="46"/>
      <c r="FR70" s="46"/>
      <c r="FS70" s="46"/>
      <c r="FT70" s="46"/>
      <c r="FU70" s="46"/>
      <c r="FV70" s="46"/>
      <c r="FW70" s="46"/>
      <c r="FX70" s="46"/>
      <c r="FY70" s="46"/>
      <c r="FZ70" s="46"/>
    </row>
    <row r="71" spans="1:182" ht="13.5" thickBot="1">
      <c r="A71" s="1020"/>
      <c r="B71" s="1006"/>
      <c r="C71" s="1007"/>
      <c r="D71" s="949"/>
      <c r="E71" s="952"/>
      <c r="F71" s="955"/>
      <c r="G71" s="959"/>
      <c r="H71" s="949"/>
      <c r="I71" s="1002"/>
      <c r="J71" s="955"/>
      <c r="K71" s="262">
        <v>2</v>
      </c>
      <c r="L71" s="305" t="s">
        <v>211</v>
      </c>
      <c r="M71" s="306"/>
      <c r="N71" s="307"/>
      <c r="O71" s="279"/>
      <c r="P71" s="308"/>
      <c r="Q71" s="286"/>
      <c r="R71" s="286"/>
      <c r="S71" s="284"/>
      <c r="T71" s="303"/>
      <c r="U71" s="286"/>
      <c r="V71" s="286"/>
      <c r="W71" s="284"/>
      <c r="X71" s="303"/>
      <c r="Y71" s="286"/>
      <c r="Z71" s="286"/>
      <c r="AA71" s="284"/>
      <c r="AB71" s="303"/>
      <c r="AC71" s="286"/>
      <c r="AD71" s="286"/>
      <c r="AE71" s="284"/>
      <c r="AF71" s="284"/>
      <c r="AG71" s="284"/>
      <c r="AH71" s="284"/>
      <c r="AI71" s="284"/>
      <c r="AJ71" s="284"/>
      <c r="AK71" s="284"/>
      <c r="AL71" s="284"/>
      <c r="AM71" s="284"/>
      <c r="AN71" s="303"/>
      <c r="AO71" s="286"/>
      <c r="AP71" s="286"/>
      <c r="AQ71" s="284"/>
      <c r="AR71" s="303"/>
      <c r="AS71" s="286"/>
      <c r="AT71" s="286"/>
      <c r="AU71" s="284"/>
      <c r="AV71" s="303"/>
      <c r="AW71" s="286"/>
      <c r="AX71" s="286"/>
      <c r="AY71" s="284"/>
      <c r="AZ71" s="303"/>
      <c r="BA71" s="286"/>
      <c r="BB71" s="286"/>
      <c r="BC71" s="284"/>
      <c r="BD71" s="303"/>
      <c r="BE71" s="286"/>
      <c r="BF71" s="286"/>
      <c r="BG71" s="284"/>
      <c r="BH71" s="303"/>
      <c r="BI71" s="286"/>
      <c r="BJ71" s="286"/>
      <c r="BK71" s="284"/>
      <c r="BL71" s="303"/>
      <c r="BM71" s="303"/>
      <c r="BN71" s="303"/>
      <c r="BO71" s="303"/>
      <c r="BP71" s="303"/>
      <c r="BQ71" s="286"/>
      <c r="BR71" s="286"/>
      <c r="BS71" s="284"/>
      <c r="BT71" s="304"/>
      <c r="BU71" s="286"/>
      <c r="BV71" s="286"/>
      <c r="BW71" s="284"/>
      <c r="BX71" s="304"/>
      <c r="BY71" s="286"/>
      <c r="BZ71" s="286"/>
      <c r="CA71" s="266"/>
      <c r="CB71" s="283"/>
      <c r="CC71" s="286"/>
      <c r="CD71" s="286"/>
      <c r="CE71" s="266"/>
      <c r="CF71" s="283"/>
      <c r="CG71" s="262"/>
      <c r="CH71" s="262"/>
      <c r="CI71" s="262"/>
      <c r="CJ71" s="262"/>
      <c r="CK71" s="262"/>
      <c r="CL71" s="262"/>
      <c r="CM71" s="262"/>
      <c r="CN71" s="262"/>
      <c r="CO71" s="262"/>
      <c r="CP71" s="262"/>
      <c r="CQ71" s="262"/>
      <c r="CR71" s="262"/>
      <c r="CS71" s="651"/>
      <c r="CT71" s="650"/>
      <c r="CU71" s="650"/>
      <c r="CV71" s="248">
        <v>1158</v>
      </c>
      <c r="CW71" s="249">
        <v>8</v>
      </c>
      <c r="CX71" s="652">
        <v>453</v>
      </c>
      <c r="CY71" s="49">
        <f t="shared" si="0"/>
        <v>1619</v>
      </c>
      <c r="DC71" s="94"/>
      <c r="DE71" s="94"/>
      <c r="DF71" s="94"/>
      <c r="DI71" s="94"/>
      <c r="DJ71" s="94"/>
      <c r="FQ71" s="46"/>
      <c r="FR71" s="46"/>
      <c r="FS71" s="46"/>
      <c r="FT71" s="46"/>
      <c r="FU71" s="46"/>
      <c r="FV71" s="46"/>
      <c r="FW71" s="46"/>
      <c r="FX71" s="46"/>
      <c r="FY71" s="46"/>
      <c r="FZ71" s="46"/>
    </row>
    <row r="72" spans="1:182" ht="23.25" customHeight="1" thickBot="1">
      <c r="A72" s="1021"/>
      <c r="B72" s="1022"/>
      <c r="C72" s="309">
        <v>0</v>
      </c>
      <c r="D72" s="310" t="s">
        <v>487</v>
      </c>
      <c r="E72" s="311"/>
      <c r="F72" s="311"/>
      <c r="G72" s="312"/>
      <c r="H72" s="313"/>
      <c r="I72" s="314"/>
      <c r="J72" s="314"/>
      <c r="K72" s="310"/>
      <c r="L72" s="310"/>
      <c r="M72" s="312"/>
      <c r="N72" s="312"/>
      <c r="O72" s="314"/>
      <c r="P72" s="311"/>
      <c r="Q72" s="314"/>
      <c r="R72" s="314"/>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c r="BO72" s="310"/>
      <c r="BP72" s="310"/>
      <c r="BQ72" s="310"/>
      <c r="BR72" s="310"/>
      <c r="BS72" s="309"/>
      <c r="BT72" s="309"/>
      <c r="BU72" s="310"/>
      <c r="BV72" s="310"/>
      <c r="BW72" s="309"/>
      <c r="BX72" s="309"/>
      <c r="BY72" s="309"/>
      <c r="BZ72" s="309"/>
      <c r="CA72" s="309"/>
      <c r="CB72" s="309"/>
      <c r="CC72" s="309"/>
      <c r="CD72" s="309"/>
      <c r="CE72" s="309"/>
      <c r="CF72" s="309"/>
      <c r="CG72" s="314"/>
      <c r="CH72" s="314"/>
      <c r="CI72" s="314"/>
      <c r="CJ72" s="315"/>
      <c r="CK72" s="315"/>
      <c r="CL72" s="315"/>
      <c r="CM72" s="315"/>
      <c r="CN72" s="315"/>
      <c r="CO72" s="314"/>
      <c r="CP72" s="314"/>
      <c r="CQ72" s="311"/>
      <c r="CR72" s="311"/>
      <c r="CS72" s="576"/>
      <c r="CT72" s="577"/>
      <c r="CU72" s="577"/>
      <c r="CV72" s="250"/>
      <c r="CW72" s="247">
        <v>3787</v>
      </c>
      <c r="CX72" s="648"/>
      <c r="CY72" s="49">
        <f t="shared" si="0"/>
        <v>3787</v>
      </c>
      <c r="DC72" s="94"/>
      <c r="DD72" s="94"/>
      <c r="DE72" s="94"/>
      <c r="DF72" s="94"/>
      <c r="DG72" s="94"/>
      <c r="DH72" s="94"/>
      <c r="DI72" s="94"/>
      <c r="DJ72" s="94"/>
      <c r="FQ72" s="46"/>
      <c r="FR72" s="46"/>
      <c r="FS72" s="46"/>
      <c r="FT72" s="46"/>
      <c r="FU72" s="46"/>
      <c r="FV72" s="46"/>
      <c r="FW72" s="46"/>
      <c r="FX72" s="46"/>
      <c r="FY72" s="46"/>
      <c r="FZ72" s="46"/>
    </row>
    <row r="73" spans="97:103" ht="12.75">
      <c r="CS73" s="49">
        <f aca="true" t="shared" si="1" ref="CS73:CY73">SUM(CS56:CS72)</f>
        <v>32556</v>
      </c>
      <c r="CT73" s="49">
        <f t="shared" si="1"/>
        <v>8927</v>
      </c>
      <c r="CU73" s="49">
        <f t="shared" si="1"/>
        <v>2395</v>
      </c>
      <c r="CV73" s="49">
        <f t="shared" si="1"/>
        <v>17274</v>
      </c>
      <c r="CW73" s="49">
        <f t="shared" si="1"/>
        <v>3799</v>
      </c>
      <c r="CX73" s="49">
        <f t="shared" si="1"/>
        <v>26910</v>
      </c>
      <c r="CY73" s="49">
        <f t="shared" si="1"/>
        <v>91861</v>
      </c>
    </row>
    <row r="74" spans="106:114" ht="12.75">
      <c r="DB74" s="94"/>
      <c r="DC74" s="94"/>
      <c r="DD74" s="94"/>
      <c r="DE74" s="94"/>
      <c r="DF74" s="94"/>
      <c r="DG74" s="94"/>
      <c r="DH74" s="94"/>
      <c r="DI74" s="94"/>
      <c r="DJ74" s="94"/>
    </row>
    <row r="76" spans="107:111" ht="12.75">
      <c r="DC76" s="94"/>
      <c r="DD76" s="94"/>
      <c r="DE76" s="94"/>
      <c r="DG76" s="94"/>
    </row>
  </sheetData>
  <sheetProtection/>
  <mergeCells count="278">
    <mergeCell ref="CS42:CV42"/>
    <mergeCell ref="CS48:CV48"/>
    <mergeCell ref="CS49:CV49"/>
    <mergeCell ref="CV36:CV39"/>
    <mergeCell ref="CS29:CS39"/>
    <mergeCell ref="CT30:CT39"/>
    <mergeCell ref="CT26:CV28"/>
    <mergeCell ref="CS56:CS58"/>
    <mergeCell ref="CV40:CW40"/>
    <mergeCell ref="CV41:CX41"/>
    <mergeCell ref="CW26:CX39"/>
    <mergeCell ref="CW47:CW55"/>
    <mergeCell ref="CS21:CS25"/>
    <mergeCell ref="CU29:CV29"/>
    <mergeCell ref="CU32:CU35"/>
    <mergeCell ref="CT23:CU23"/>
    <mergeCell ref="CS26:CS28"/>
    <mergeCell ref="CV21:CV25"/>
    <mergeCell ref="CS51:CS55"/>
    <mergeCell ref="CT53:CU53"/>
    <mergeCell ref="CS45:CX45"/>
    <mergeCell ref="CS46:CV46"/>
    <mergeCell ref="CS47:CV47"/>
    <mergeCell ref="CX47:CX55"/>
    <mergeCell ref="CT51:CU51"/>
    <mergeCell ref="CV51:CV55"/>
    <mergeCell ref="CT52:CU52"/>
    <mergeCell ref="CT50:CU50"/>
    <mergeCell ref="CS44:CX44"/>
    <mergeCell ref="CV32:CV35"/>
    <mergeCell ref="CU36:CU39"/>
    <mergeCell ref="CS40:CU41"/>
    <mergeCell ref="AN32:BL32"/>
    <mergeCell ref="AO33:AO39"/>
    <mergeCell ref="AP33:AP39"/>
    <mergeCell ref="AQ34:AQ39"/>
    <mergeCell ref="AR34:AR39"/>
    <mergeCell ref="O27:O39"/>
    <mergeCell ref="P27:P39"/>
    <mergeCell ref="Q27:Q39"/>
    <mergeCell ref="R27:R39"/>
    <mergeCell ref="S28:S39"/>
    <mergeCell ref="W29:W39"/>
    <mergeCell ref="V28:V39"/>
    <mergeCell ref="AF30:BL30"/>
    <mergeCell ref="AE31:AE39"/>
    <mergeCell ref="AF31:AF39"/>
    <mergeCell ref="Z29:Z39"/>
    <mergeCell ref="AB29:BL29"/>
    <mergeCell ref="AH31:AH39"/>
    <mergeCell ref="AJ31:BL31"/>
    <mergeCell ref="AI32:AI39"/>
    <mergeCell ref="AJ32:AJ39"/>
    <mergeCell ref="L69:L70"/>
    <mergeCell ref="BZ60:BZ61"/>
    <mergeCell ref="BW62:BW69"/>
    <mergeCell ref="BX62:BX69"/>
    <mergeCell ref="BY62:BY69"/>
    <mergeCell ref="BZ62:BZ69"/>
    <mergeCell ref="BW60:BW61"/>
    <mergeCell ref="BX60:BX61"/>
    <mergeCell ref="BY60:BY61"/>
    <mergeCell ref="AV64:BL64"/>
    <mergeCell ref="AX65:AX69"/>
    <mergeCell ref="AY66:AY69"/>
    <mergeCell ref="AZ66:AZ69"/>
    <mergeCell ref="AG61:AG69"/>
    <mergeCell ref="AH61:AH69"/>
    <mergeCell ref="AI62:AI69"/>
    <mergeCell ref="AJ62:AJ69"/>
    <mergeCell ref="AK62:AK69"/>
    <mergeCell ref="AJ61:BL61"/>
    <mergeCell ref="CO65:CO66"/>
    <mergeCell ref="CJ64:CJ67"/>
    <mergeCell ref="CH64:CH68"/>
    <mergeCell ref="CI64:CI67"/>
    <mergeCell ref="CM65:CM66"/>
    <mergeCell ref="BI68:BI69"/>
    <mergeCell ref="BJ68:BJ69"/>
    <mergeCell ref="BA66:BA69"/>
    <mergeCell ref="AZ65:BL65"/>
    <mergeCell ref="G69:G71"/>
    <mergeCell ref="H69:H71"/>
    <mergeCell ref="I69:I71"/>
    <mergeCell ref="J69:J71"/>
    <mergeCell ref="BB66:BB69"/>
    <mergeCell ref="BC67:BC69"/>
    <mergeCell ref="BD67:BD69"/>
    <mergeCell ref="BE67:BE69"/>
    <mergeCell ref="G56:G68"/>
    <mergeCell ref="BD66:BL66"/>
    <mergeCell ref="BF67:BF69"/>
    <mergeCell ref="BG68:BG69"/>
    <mergeCell ref="BH68:BH69"/>
    <mergeCell ref="AS64:AS69"/>
    <mergeCell ref="AR63:BL63"/>
    <mergeCell ref="AT64:AT69"/>
    <mergeCell ref="AU65:AU69"/>
    <mergeCell ref="AN62:BL62"/>
    <mergeCell ref="AP63:AP69"/>
    <mergeCell ref="AQ64:AQ69"/>
    <mergeCell ref="AR64:AR69"/>
    <mergeCell ref="AV65:AV69"/>
    <mergeCell ref="AW65:AW69"/>
    <mergeCell ref="K69:K70"/>
    <mergeCell ref="AM63:AM69"/>
    <mergeCell ref="AN63:AN69"/>
    <mergeCell ref="AO63:AO69"/>
    <mergeCell ref="AA60:AA69"/>
    <mergeCell ref="AB60:AB69"/>
    <mergeCell ref="AC60:AC69"/>
    <mergeCell ref="AD60:AD69"/>
    <mergeCell ref="AE61:AE69"/>
    <mergeCell ref="AF61:AF69"/>
    <mergeCell ref="AB59:BL59"/>
    <mergeCell ref="X58:BL58"/>
    <mergeCell ref="T57:BL57"/>
    <mergeCell ref="N56:N70"/>
    <mergeCell ref="M56:M70"/>
    <mergeCell ref="X59:X69"/>
    <mergeCell ref="A56:A72"/>
    <mergeCell ref="B56:B72"/>
    <mergeCell ref="C56:C71"/>
    <mergeCell ref="D56:D71"/>
    <mergeCell ref="E56:E71"/>
    <mergeCell ref="F56:F71"/>
    <mergeCell ref="H56:L68"/>
    <mergeCell ref="BH67:BL67"/>
    <mergeCell ref="Q57:Q69"/>
    <mergeCell ref="R57:R69"/>
    <mergeCell ref="S58:S69"/>
    <mergeCell ref="T58:T69"/>
    <mergeCell ref="U58:U69"/>
    <mergeCell ref="V58:V69"/>
    <mergeCell ref="W59:W69"/>
    <mergeCell ref="Y59:Y69"/>
    <mergeCell ref="Z59:Z69"/>
    <mergeCell ref="AL62:AL69"/>
    <mergeCell ref="BN56:BN68"/>
    <mergeCell ref="O57:O69"/>
    <mergeCell ref="P57:P69"/>
    <mergeCell ref="E26:E41"/>
    <mergeCell ref="F26:F41"/>
    <mergeCell ref="G26:G38"/>
    <mergeCell ref="H26:L38"/>
    <mergeCell ref="G39:G41"/>
    <mergeCell ref="H39:H41"/>
    <mergeCell ref="BC37:BC39"/>
    <mergeCell ref="AV34:BL34"/>
    <mergeCell ref="BI38:BI39"/>
    <mergeCell ref="BD37:BD39"/>
    <mergeCell ref="BE37:BE39"/>
    <mergeCell ref="BA36:BA39"/>
    <mergeCell ref="BB36:BB39"/>
    <mergeCell ref="AR33:BL33"/>
    <mergeCell ref="BH37:BL37"/>
    <mergeCell ref="I39:I41"/>
    <mergeCell ref="J39:J41"/>
    <mergeCell ref="M26:M40"/>
    <mergeCell ref="N26:N40"/>
    <mergeCell ref="P26:BL26"/>
    <mergeCell ref="AF60:BL60"/>
    <mergeCell ref="K39:K40"/>
    <mergeCell ref="L39:L40"/>
    <mergeCell ref="BL69:BP69"/>
    <mergeCell ref="A26:A42"/>
    <mergeCell ref="B26:B42"/>
    <mergeCell ref="C26:C41"/>
    <mergeCell ref="D26:D41"/>
    <mergeCell ref="P56:BL56"/>
    <mergeCell ref="BO59:BO68"/>
    <mergeCell ref="BP59:BP68"/>
    <mergeCell ref="BO56:BO58"/>
    <mergeCell ref="BP56:CR58"/>
    <mergeCell ref="BQ59:BQ69"/>
    <mergeCell ref="BR59:BR69"/>
    <mergeCell ref="CK64:CK67"/>
    <mergeCell ref="CL64:CL67"/>
    <mergeCell ref="BZ30:BZ31"/>
    <mergeCell ref="AG31:AG39"/>
    <mergeCell ref="AM33:AM39"/>
    <mergeCell ref="AN33:AN39"/>
    <mergeCell ref="AB30:AB39"/>
    <mergeCell ref="AC30:AC39"/>
    <mergeCell ref="AD30:AD39"/>
    <mergeCell ref="BM56:BM68"/>
    <mergeCell ref="BF37:BF39"/>
    <mergeCell ref="AY36:AY39"/>
    <mergeCell ref="BM26:BM38"/>
    <mergeCell ref="BN26:BN38"/>
    <mergeCell ref="BP26:CR28"/>
    <mergeCell ref="BO26:BO28"/>
    <mergeCell ref="T27:BL27"/>
    <mergeCell ref="AT34:AT39"/>
    <mergeCell ref="AS34:AS39"/>
    <mergeCell ref="T28:T39"/>
    <mergeCell ref="U28:U39"/>
    <mergeCell ref="AU35:AU39"/>
    <mergeCell ref="BH38:BH39"/>
    <mergeCell ref="AV35:AV39"/>
    <mergeCell ref="AW35:AW39"/>
    <mergeCell ref="AX35:AX39"/>
    <mergeCell ref="AA30:AA39"/>
    <mergeCell ref="AK32:AK39"/>
    <mergeCell ref="AL32:AL39"/>
    <mergeCell ref="BW32:BW39"/>
    <mergeCell ref="AZ36:AZ39"/>
    <mergeCell ref="X29:X39"/>
    <mergeCell ref="Y29:Y39"/>
    <mergeCell ref="X28:BL28"/>
    <mergeCell ref="BO29:BO38"/>
    <mergeCell ref="BP29:BP38"/>
    <mergeCell ref="BJ38:BJ39"/>
    <mergeCell ref="BG38:BG39"/>
    <mergeCell ref="BL39:BP39"/>
    <mergeCell ref="BD36:BL36"/>
    <mergeCell ref="AZ35:BL35"/>
    <mergeCell ref="CS18:CV18"/>
    <mergeCell ref="BX32:BX39"/>
    <mergeCell ref="BR29:BR39"/>
    <mergeCell ref="BS30:BS39"/>
    <mergeCell ref="BT30:BT39"/>
    <mergeCell ref="BQ29:BQ39"/>
    <mergeCell ref="BZ32:BZ39"/>
    <mergeCell ref="CN35:CN36"/>
    <mergeCell ref="CE34:CE38"/>
    <mergeCell ref="CF34:CF38"/>
    <mergeCell ref="CG34:CG38"/>
    <mergeCell ref="CH34:CH38"/>
    <mergeCell ref="CB34:CB39"/>
    <mergeCell ref="CN37:CR37"/>
    <mergeCell ref="CM35:CM36"/>
    <mergeCell ref="CA34:CA39"/>
    <mergeCell ref="BX30:BX31"/>
    <mergeCell ref="CV6:CV9"/>
    <mergeCell ref="CW10:CW11"/>
    <mergeCell ref="CW5:CW9"/>
    <mergeCell ref="CU6:CU8"/>
    <mergeCell ref="CU10:CU11"/>
    <mergeCell ref="CC34:CC39"/>
    <mergeCell ref="CD34:CD39"/>
    <mergeCell ref="BY32:BY39"/>
    <mergeCell ref="CT20:CU20"/>
    <mergeCell ref="CT21:CU21"/>
    <mergeCell ref="CT22:CU22"/>
    <mergeCell ref="CS14:CX14"/>
    <mergeCell ref="CS15:CX15"/>
    <mergeCell ref="CV10:CV11"/>
    <mergeCell ref="CS16:CV16"/>
    <mergeCell ref="CS17:CV17"/>
    <mergeCell ref="CS19:CV19"/>
    <mergeCell ref="CX17:CX25"/>
    <mergeCell ref="BY30:BY31"/>
    <mergeCell ref="CW17:CW25"/>
    <mergeCell ref="BS60:BS69"/>
    <mergeCell ref="BT60:BT69"/>
    <mergeCell ref="BU60:BU69"/>
    <mergeCell ref="BV60:BV69"/>
    <mergeCell ref="CY56:CY58"/>
    <mergeCell ref="CP35:CP36"/>
    <mergeCell ref="CO35:CO36"/>
    <mergeCell ref="CI34:CI37"/>
    <mergeCell ref="CJ34:CJ37"/>
    <mergeCell ref="CK34:CK37"/>
    <mergeCell ref="CL34:CL37"/>
    <mergeCell ref="BU30:BU39"/>
    <mergeCell ref="BV30:BV39"/>
    <mergeCell ref="BW30:BW31"/>
    <mergeCell ref="CA64:CA69"/>
    <mergeCell ref="CB64:CB69"/>
    <mergeCell ref="CG64:CG68"/>
    <mergeCell ref="CF64:CF68"/>
    <mergeCell ref="CC64:CC69"/>
    <mergeCell ref="CD64:CD69"/>
    <mergeCell ref="CE64:CE68"/>
    <mergeCell ref="CP65:CP66"/>
    <mergeCell ref="CN67:CR67"/>
    <mergeCell ref="CN65:CN66"/>
  </mergeCells>
  <printOptions horizontalCentered="1" verticalCentered="1"/>
  <pageMargins left="0" right="0" top="0" bottom="0" header="0" footer="0"/>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dimension ref="A1:EB157"/>
  <sheetViews>
    <sheetView tabSelected="1" zoomScaleSheetLayoutView="75" zoomScalePageLayoutView="0" workbookViewId="0" topLeftCell="A1">
      <selection activeCell="A1" sqref="A1"/>
    </sheetView>
  </sheetViews>
  <sheetFormatPr defaultColWidth="9.140625" defaultRowHeight="12.75"/>
  <cols>
    <col min="1" max="1" width="4.00390625" style="47" customWidth="1"/>
    <col min="2" max="2" width="3.28125" style="47" customWidth="1"/>
    <col min="3" max="3" width="3.7109375" style="46" customWidth="1"/>
    <col min="4" max="4" width="3.28125" style="3" customWidth="1"/>
    <col min="5" max="5" width="4.00390625" style="47" customWidth="1"/>
    <col min="6" max="6" width="3.28125" style="47" customWidth="1"/>
    <col min="7" max="7" width="3.28125" style="46" customWidth="1"/>
    <col min="8" max="9" width="3.28125" style="3" customWidth="1"/>
    <col min="10" max="10" width="5.140625" style="3" customWidth="1"/>
    <col min="11" max="11" width="5.8515625" style="3" customWidth="1"/>
    <col min="12" max="12" width="3.28125" style="3" customWidth="1"/>
    <col min="13" max="13" width="2.57421875" style="3" customWidth="1"/>
    <col min="14" max="14" width="3.28125" style="3" customWidth="1"/>
    <col min="15" max="15" width="5.57421875" style="3" customWidth="1"/>
    <col min="16" max="16" width="3.28125" style="3" customWidth="1"/>
    <col min="17" max="25" width="2.421875" style="3" customWidth="1"/>
    <col min="26" max="26" width="4.8515625" style="3" customWidth="1"/>
    <col min="27" max="27" width="3.8515625" style="3" customWidth="1"/>
    <col min="28" max="34" width="2.421875" style="3" customWidth="1"/>
    <col min="35" max="35" width="3.00390625" style="3" customWidth="1"/>
    <col min="36" max="37" width="2.421875" style="3" customWidth="1"/>
    <col min="38" max="38" width="4.7109375" style="3" customWidth="1"/>
    <col min="39" max="39" width="4.00390625" style="3" customWidth="1"/>
    <col min="40" max="40" width="9.57421875" style="3" customWidth="1"/>
    <col min="41" max="43" width="10.140625" style="28" customWidth="1"/>
    <col min="44" max="44" width="9.57421875" style="2" customWidth="1"/>
    <col min="45" max="45" width="9.140625" style="46" customWidth="1"/>
    <col min="46" max="48" width="10.140625" style="46" customWidth="1"/>
    <col min="49" max="49" width="9.57421875" style="46" customWidth="1"/>
    <col min="50" max="51" width="11.421875" style="46" customWidth="1"/>
    <col min="52" max="53" width="9.57421875" style="46" customWidth="1"/>
    <col min="54" max="54" width="10.140625" style="46" customWidth="1"/>
    <col min="55" max="122" width="9.140625" style="46" customWidth="1"/>
    <col min="123" max="16384" width="9.140625" style="47" customWidth="1"/>
  </cols>
  <sheetData>
    <row r="1" spans="1:40" ht="12.75">
      <c r="A1" s="53" t="s">
        <v>716</v>
      </c>
      <c r="B1" s="53"/>
      <c r="F1" s="53"/>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row>
    <row r="2" spans="1:7" ht="12.75">
      <c r="A2" s="47" t="s">
        <v>594</v>
      </c>
      <c r="C2" s="47"/>
      <c r="E2" s="47" t="s">
        <v>825</v>
      </c>
      <c r="F2" s="3"/>
      <c r="G2" s="47"/>
    </row>
    <row r="3" spans="6:18" ht="12.75">
      <c r="F3" s="102"/>
      <c r="K3" s="102"/>
      <c r="L3" s="102"/>
      <c r="M3" s="102"/>
      <c r="N3" s="102"/>
      <c r="O3" s="102"/>
      <c r="P3" s="102"/>
      <c r="Q3" s="102"/>
      <c r="R3" s="102"/>
    </row>
    <row r="4" spans="3:18" ht="12.75">
      <c r="C4" s="100"/>
      <c r="F4" s="102"/>
      <c r="G4" s="100"/>
      <c r="K4" s="102"/>
      <c r="L4" s="102"/>
      <c r="M4" s="102"/>
      <c r="N4" s="102"/>
      <c r="O4" s="102"/>
      <c r="P4" s="102"/>
      <c r="Q4" s="102"/>
      <c r="R4" s="102"/>
    </row>
    <row r="5" spans="1:51" ht="12.75">
      <c r="A5" s="54">
        <v>-1</v>
      </c>
      <c r="B5" s="54"/>
      <c r="C5" s="47"/>
      <c r="D5" s="54" t="s">
        <v>269</v>
      </c>
      <c r="E5" s="55"/>
      <c r="F5" s="3"/>
      <c r="G5" s="47"/>
      <c r="AO5" s="791">
        <f>SUM(BA146:BB146)</f>
        <v>8069</v>
      </c>
      <c r="AP5" s="791">
        <f>AO5</f>
        <v>8069</v>
      </c>
      <c r="AQ5" s="791">
        <f>AP5</f>
        <v>8069</v>
      </c>
      <c r="AR5" s="791">
        <f>AQ5</f>
        <v>8069</v>
      </c>
      <c r="AS5" s="791">
        <f>AR5</f>
        <v>8069</v>
      </c>
      <c r="AT5" s="45"/>
      <c r="AU5" s="755"/>
      <c r="AV5" s="45"/>
      <c r="AW5" s="45"/>
      <c r="AX5" s="755"/>
      <c r="AY5" s="755"/>
    </row>
    <row r="6" spans="1:122" ht="12.75">
      <c r="A6" s="52">
        <v>111</v>
      </c>
      <c r="B6" s="52"/>
      <c r="C6" s="52"/>
      <c r="D6" s="46" t="s">
        <v>789</v>
      </c>
      <c r="F6" s="3"/>
      <c r="G6" s="52"/>
      <c r="AO6" s="128">
        <f>SUM(AO111:BB111,BA135:BB135)</f>
        <v>42192</v>
      </c>
      <c r="AP6" s="1176">
        <f>SUM(AO6:AO7)</f>
        <v>47658</v>
      </c>
      <c r="AQ6" s="1176">
        <f>SUM(AP6:AP11)</f>
        <v>48560</v>
      </c>
      <c r="AR6" s="960">
        <f>SUM(AQ6:AQ35)</f>
        <v>76244</v>
      </c>
      <c r="AS6" s="960">
        <f>SUM(AR6:AR36)</f>
        <v>78386</v>
      </c>
      <c r="AT6" s="45"/>
      <c r="AV6" s="94"/>
      <c r="AW6" s="94"/>
      <c r="DR6" s="47"/>
    </row>
    <row r="7" spans="1:122" ht="12.75" customHeight="1">
      <c r="A7" s="154">
        <v>112</v>
      </c>
      <c r="B7" s="154"/>
      <c r="C7" s="52"/>
      <c r="D7" s="47" t="s">
        <v>790</v>
      </c>
      <c r="E7" s="155"/>
      <c r="F7" s="155"/>
      <c r="G7" s="52"/>
      <c r="H7" s="47"/>
      <c r="I7" s="47"/>
      <c r="J7" s="47"/>
      <c r="K7" s="155"/>
      <c r="AB7" s="47"/>
      <c r="AC7" s="47"/>
      <c r="AD7" s="47"/>
      <c r="AE7" s="47"/>
      <c r="AF7" s="47"/>
      <c r="AO7" s="357">
        <f>SUM(AO115:BB115,BA136:BB142)</f>
        <v>5466</v>
      </c>
      <c r="AP7" s="1177"/>
      <c r="AQ7" s="1177"/>
      <c r="AR7" s="961"/>
      <c r="AS7" s="961"/>
      <c r="AT7" s="45"/>
      <c r="AV7" s="94"/>
      <c r="AW7" s="94"/>
      <c r="DR7" s="47"/>
    </row>
    <row r="8" spans="1:122" ht="12.75">
      <c r="A8" s="52">
        <v>121</v>
      </c>
      <c r="B8" s="52"/>
      <c r="C8" s="52"/>
      <c r="D8" s="46" t="s">
        <v>791</v>
      </c>
      <c r="F8" s="3"/>
      <c r="G8" s="52"/>
      <c r="H8" s="47"/>
      <c r="I8" s="47"/>
      <c r="J8" s="47"/>
      <c r="AB8" s="47"/>
      <c r="AC8" s="47"/>
      <c r="AD8" s="47"/>
      <c r="AE8" s="47"/>
      <c r="AF8" s="47"/>
      <c r="AO8" s="758">
        <f>SUM(BA113:BB113)</f>
        <v>386</v>
      </c>
      <c r="AP8" s="1176">
        <f>SUM(AO8:AO9)</f>
        <v>663</v>
      </c>
      <c r="AQ8" s="1177"/>
      <c r="AR8" s="961"/>
      <c r="AS8" s="961"/>
      <c r="AT8" s="45"/>
      <c r="DR8" s="47"/>
    </row>
    <row r="9" spans="1:122" ht="12.75">
      <c r="A9" s="52">
        <v>122</v>
      </c>
      <c r="B9" s="52"/>
      <c r="C9" s="52"/>
      <c r="D9" s="46" t="s">
        <v>792</v>
      </c>
      <c r="F9" s="3"/>
      <c r="G9" s="52"/>
      <c r="H9" s="47"/>
      <c r="I9" s="47"/>
      <c r="J9" s="47"/>
      <c r="AB9" s="47"/>
      <c r="AC9" s="47"/>
      <c r="AD9" s="47"/>
      <c r="AE9" s="47"/>
      <c r="AF9" s="47"/>
      <c r="AO9" s="759">
        <f>SUM(BA114:BB114)</f>
        <v>277</v>
      </c>
      <c r="AP9" s="1177"/>
      <c r="AQ9" s="1177"/>
      <c r="AR9" s="961"/>
      <c r="AS9" s="961"/>
      <c r="AT9" s="45"/>
      <c r="DR9" s="47"/>
    </row>
    <row r="10" spans="1:122" ht="12.75">
      <c r="A10" s="99">
        <v>181</v>
      </c>
      <c r="B10" s="99"/>
      <c r="C10" s="101"/>
      <c r="D10" s="46" t="s">
        <v>793</v>
      </c>
      <c r="F10" s="3"/>
      <c r="G10" s="101"/>
      <c r="H10" s="47"/>
      <c r="I10" s="47"/>
      <c r="J10" s="47"/>
      <c r="AB10" s="47"/>
      <c r="AC10" s="47"/>
      <c r="AD10" s="47"/>
      <c r="AE10" s="47"/>
      <c r="AF10" s="47"/>
      <c r="AO10" s="128">
        <f>SUM(BA110:BB110)</f>
        <v>222</v>
      </c>
      <c r="AP10" s="1176">
        <f>SUM(AO10:AO11)</f>
        <v>239</v>
      </c>
      <c r="AQ10" s="1177"/>
      <c r="AR10" s="961"/>
      <c r="AS10" s="961"/>
      <c r="AT10" s="45"/>
      <c r="DR10" s="47"/>
    </row>
    <row r="11" spans="1:122" ht="12.75">
      <c r="A11" s="384">
        <v>184</v>
      </c>
      <c r="B11" s="384"/>
      <c r="C11" s="104"/>
      <c r="D11" s="47" t="s">
        <v>794</v>
      </c>
      <c r="F11" s="3"/>
      <c r="G11" s="104"/>
      <c r="H11" s="47"/>
      <c r="I11" s="47"/>
      <c r="J11" s="47"/>
      <c r="AB11" s="47"/>
      <c r="AC11" s="47"/>
      <c r="AD11" s="47"/>
      <c r="AE11" s="47"/>
      <c r="AF11" s="47"/>
      <c r="AO11" s="105">
        <f>SUM(BA112:BB112)</f>
        <v>17</v>
      </c>
      <c r="AP11" s="1177"/>
      <c r="AQ11" s="1177"/>
      <c r="AR11" s="961"/>
      <c r="AS11" s="961"/>
      <c r="AT11" s="45"/>
      <c r="DR11" s="47"/>
    </row>
    <row r="12" spans="1:123" ht="12.75">
      <c r="A12" s="103">
        <v>211</v>
      </c>
      <c r="B12" s="103"/>
      <c r="C12" s="47"/>
      <c r="D12" s="47" t="s">
        <v>404</v>
      </c>
      <c r="E12" s="95"/>
      <c r="F12" s="3"/>
      <c r="G12" s="47"/>
      <c r="H12" s="47"/>
      <c r="I12" s="47"/>
      <c r="J12" s="47"/>
      <c r="AB12" s="47"/>
      <c r="AC12" s="47"/>
      <c r="AD12" s="47"/>
      <c r="AE12" s="47"/>
      <c r="AF12" s="47"/>
      <c r="AO12" s="215">
        <f>SUM(AR120:AZ120)</f>
        <v>32</v>
      </c>
      <c r="AP12" s="1182">
        <f>SUM(AO12:AO13)</f>
        <v>187</v>
      </c>
      <c r="AQ12" s="1182">
        <f>SUM(AP12:AP17)</f>
        <v>1890</v>
      </c>
      <c r="AR12" s="961"/>
      <c r="AS12" s="961"/>
      <c r="AT12" s="45"/>
      <c r="DS12" s="46"/>
    </row>
    <row r="13" spans="1:122" ht="12.75">
      <c r="A13" s="103">
        <v>214</v>
      </c>
      <c r="B13" s="103"/>
      <c r="C13" s="103"/>
      <c r="D13" s="47" t="s">
        <v>405</v>
      </c>
      <c r="E13" s="95"/>
      <c r="F13" s="3"/>
      <c r="G13" s="103"/>
      <c r="H13" s="47"/>
      <c r="I13" s="47"/>
      <c r="J13" s="47"/>
      <c r="AB13" s="47"/>
      <c r="AC13" s="47"/>
      <c r="AD13" s="47"/>
      <c r="AE13" s="47"/>
      <c r="AF13" s="47"/>
      <c r="AO13" s="150">
        <f>SUM(AQ119:AZ119,AQ120:AQ132)</f>
        <v>155</v>
      </c>
      <c r="AP13" s="1183"/>
      <c r="AQ13" s="1184"/>
      <c r="AR13" s="961"/>
      <c r="AS13" s="961"/>
      <c r="AT13" s="45"/>
      <c r="DR13" s="47"/>
    </row>
    <row r="14" spans="1:122" ht="12.75">
      <c r="A14" s="103">
        <v>251</v>
      </c>
      <c r="B14" s="103"/>
      <c r="C14" s="103"/>
      <c r="D14" s="47" t="s">
        <v>527</v>
      </c>
      <c r="E14" s="95"/>
      <c r="F14" s="3"/>
      <c r="G14" s="103"/>
      <c r="H14" s="47"/>
      <c r="I14" s="47"/>
      <c r="J14" s="47"/>
      <c r="AB14" s="47"/>
      <c r="AC14" s="47"/>
      <c r="AD14" s="47"/>
      <c r="AE14" s="47"/>
      <c r="AF14" s="47"/>
      <c r="AO14" s="215">
        <f>SUM(AO118)</f>
        <v>28</v>
      </c>
      <c r="AP14" s="1182">
        <f>SUM(AO14:AO16)</f>
        <v>79</v>
      </c>
      <c r="AQ14" s="1184"/>
      <c r="AR14" s="961"/>
      <c r="AS14" s="961"/>
      <c r="AT14" s="45"/>
      <c r="DR14" s="47"/>
    </row>
    <row r="15" spans="1:122" ht="12.75">
      <c r="A15" s="103">
        <v>252</v>
      </c>
      <c r="B15" s="103"/>
      <c r="C15" s="103"/>
      <c r="D15" s="47" t="s">
        <v>528</v>
      </c>
      <c r="E15" s="95"/>
      <c r="F15" s="3"/>
      <c r="G15" s="103"/>
      <c r="H15" s="47"/>
      <c r="I15" s="47"/>
      <c r="J15" s="47"/>
      <c r="AB15" s="47"/>
      <c r="AC15" s="47"/>
      <c r="AD15" s="47"/>
      <c r="AE15" s="47"/>
      <c r="AF15" s="47"/>
      <c r="AO15" s="149">
        <f>SUM(AP118)</f>
        <v>21</v>
      </c>
      <c r="AP15" s="1184"/>
      <c r="AQ15" s="1184"/>
      <c r="AR15" s="961"/>
      <c r="AS15" s="961"/>
      <c r="AT15" s="45"/>
      <c r="DR15" s="47"/>
    </row>
    <row r="16" spans="1:122" ht="12.75">
      <c r="A16" s="103">
        <v>253</v>
      </c>
      <c r="B16" s="103"/>
      <c r="C16" s="103"/>
      <c r="D16" s="47" t="s">
        <v>589</v>
      </c>
      <c r="E16" s="95"/>
      <c r="F16" s="3"/>
      <c r="G16" s="103"/>
      <c r="H16" s="47"/>
      <c r="I16" s="47"/>
      <c r="J16" s="47"/>
      <c r="AB16" s="47"/>
      <c r="AC16" s="47"/>
      <c r="AD16" s="47"/>
      <c r="AE16" s="47"/>
      <c r="AF16" s="47"/>
      <c r="AO16" s="150">
        <f>SUM(BA117:BB117,AR121:AZ121)</f>
        <v>30</v>
      </c>
      <c r="AP16" s="1183"/>
      <c r="AQ16" s="1184"/>
      <c r="AR16" s="961"/>
      <c r="AS16" s="961"/>
      <c r="AT16" s="45"/>
      <c r="DR16" s="47"/>
    </row>
    <row r="17" spans="1:122" ht="12.75">
      <c r="A17" s="52">
        <v>291</v>
      </c>
      <c r="B17" s="52"/>
      <c r="C17" s="103"/>
      <c r="D17" s="47" t="s">
        <v>406</v>
      </c>
      <c r="E17" s="95"/>
      <c r="F17" s="3"/>
      <c r="G17" s="103"/>
      <c r="H17" s="47"/>
      <c r="I17" s="47"/>
      <c r="J17" s="47"/>
      <c r="AB17" s="47"/>
      <c r="AC17" s="47"/>
      <c r="AD17" s="47"/>
      <c r="AE17" s="47"/>
      <c r="AF17" s="47"/>
      <c r="AO17" s="358">
        <f>SUM(BA116:BB116)</f>
        <v>1624</v>
      </c>
      <c r="AP17" s="358">
        <f>AO17</f>
        <v>1624</v>
      </c>
      <c r="AQ17" s="1183"/>
      <c r="AR17" s="961"/>
      <c r="AS17" s="961"/>
      <c r="AT17" s="45"/>
      <c r="AV17" s="94"/>
      <c r="AW17" s="94"/>
      <c r="DR17" s="47"/>
    </row>
    <row r="18" spans="1:122" ht="12.75">
      <c r="A18" s="52">
        <v>311</v>
      </c>
      <c r="B18" s="52"/>
      <c r="C18" s="103"/>
      <c r="D18" s="46" t="s">
        <v>420</v>
      </c>
      <c r="E18" s="95"/>
      <c r="F18" s="3"/>
      <c r="G18" s="103"/>
      <c r="H18" s="47"/>
      <c r="I18" s="47"/>
      <c r="J18" s="47"/>
      <c r="AB18" s="47"/>
      <c r="AC18" s="47"/>
      <c r="AD18" s="47"/>
      <c r="AE18" s="47"/>
      <c r="AF18" s="47"/>
      <c r="AO18" s="222">
        <f>SUM(AR126:AR132)</f>
        <v>656</v>
      </c>
      <c r="AP18" s="1098">
        <f>SUM(AO18:AO19)</f>
        <v>806</v>
      </c>
      <c r="AQ18" s="1098">
        <f>SUM(AP18:AP31)</f>
        <v>24436</v>
      </c>
      <c r="AR18" s="961"/>
      <c r="AS18" s="961"/>
      <c r="AT18" s="45"/>
      <c r="DR18" s="47"/>
    </row>
    <row r="19" spans="1:122" ht="12.75">
      <c r="A19" s="52">
        <v>312</v>
      </c>
      <c r="B19" s="52"/>
      <c r="C19" s="103"/>
      <c r="D19" s="108" t="s">
        <v>421</v>
      </c>
      <c r="E19" s="95"/>
      <c r="F19" s="3"/>
      <c r="G19" s="103"/>
      <c r="H19" s="47"/>
      <c r="I19" s="47"/>
      <c r="J19" s="47"/>
      <c r="AB19" s="47"/>
      <c r="AC19" s="47"/>
      <c r="AD19" s="47"/>
      <c r="AE19" s="47"/>
      <c r="AF19" s="47"/>
      <c r="AO19" s="224">
        <f>SUM(AS126:AZ126)</f>
        <v>150</v>
      </c>
      <c r="AP19" s="1175"/>
      <c r="AQ19" s="1099"/>
      <c r="AR19" s="961"/>
      <c r="AS19" s="961"/>
      <c r="AT19" s="45"/>
      <c r="DR19" s="47"/>
    </row>
    <row r="20" spans="1:122" ht="12.75">
      <c r="A20" s="384">
        <v>321</v>
      </c>
      <c r="B20" s="384"/>
      <c r="C20" s="103"/>
      <c r="D20" s="108" t="s">
        <v>709</v>
      </c>
      <c r="E20" s="95"/>
      <c r="F20" s="3"/>
      <c r="G20" s="103"/>
      <c r="H20" s="47"/>
      <c r="I20" s="47"/>
      <c r="J20" s="47"/>
      <c r="AB20" s="47"/>
      <c r="AC20" s="47"/>
      <c r="AD20" s="47"/>
      <c r="AE20" s="47"/>
      <c r="AF20" s="47"/>
      <c r="AO20" s="222">
        <f>SUM(AS127:AS132,AV127:AW132,BA143:BA144)</f>
        <v>13807</v>
      </c>
      <c r="AP20" s="1098">
        <f>SUM(AO20:AO21)</f>
        <v>13829</v>
      </c>
      <c r="AQ20" s="1099"/>
      <c r="AR20" s="961"/>
      <c r="AS20" s="961"/>
      <c r="AT20" s="45"/>
      <c r="AV20" s="94"/>
      <c r="AW20" s="94"/>
      <c r="DR20" s="47"/>
    </row>
    <row r="21" spans="1:122" ht="12.75">
      <c r="A21" s="384">
        <v>322</v>
      </c>
      <c r="B21" s="384"/>
      <c r="C21" s="103"/>
      <c r="D21" s="108" t="s">
        <v>422</v>
      </c>
      <c r="E21" s="95"/>
      <c r="F21" s="3"/>
      <c r="G21" s="103"/>
      <c r="H21" s="47"/>
      <c r="I21" s="47"/>
      <c r="J21" s="47"/>
      <c r="AB21" s="47"/>
      <c r="AC21" s="47"/>
      <c r="AD21" s="47"/>
      <c r="AE21" s="47"/>
      <c r="AF21" s="47"/>
      <c r="AO21" s="752">
        <f>SUM(AT127:AU127,AX127:AZ127)</f>
        <v>22</v>
      </c>
      <c r="AP21" s="1099"/>
      <c r="AQ21" s="1099"/>
      <c r="AR21" s="961"/>
      <c r="AS21" s="961"/>
      <c r="AT21" s="45"/>
      <c r="DR21" s="47"/>
    </row>
    <row r="22" spans="1:122" ht="12.75">
      <c r="A22" s="384">
        <v>331</v>
      </c>
      <c r="B22" s="384"/>
      <c r="C22" s="103"/>
      <c r="D22" s="108" t="s">
        <v>707</v>
      </c>
      <c r="E22" s="95"/>
      <c r="F22" s="3"/>
      <c r="G22" s="103"/>
      <c r="H22" s="47"/>
      <c r="I22" s="47"/>
      <c r="J22" s="47"/>
      <c r="AB22" s="47"/>
      <c r="AC22" s="47"/>
      <c r="AD22" s="47"/>
      <c r="AE22" s="47"/>
      <c r="AF22" s="47"/>
      <c r="AO22" s="222">
        <f>SUM(AX128:AX132,BB143:BB143)</f>
        <v>5396</v>
      </c>
      <c r="AP22" s="1098">
        <f>SUM(AO22:AO23)</f>
        <v>5402</v>
      </c>
      <c r="AQ22" s="1099"/>
      <c r="AR22" s="961"/>
      <c r="AS22" s="961"/>
      <c r="AT22" s="45"/>
      <c r="AV22" s="94"/>
      <c r="AW22" s="94"/>
      <c r="DR22" s="47"/>
    </row>
    <row r="23" spans="1:122" ht="12.75">
      <c r="A23" s="384">
        <v>332</v>
      </c>
      <c r="B23" s="384"/>
      <c r="C23" s="99"/>
      <c r="D23" s="108" t="s">
        <v>423</v>
      </c>
      <c r="E23" s="95"/>
      <c r="F23" s="3"/>
      <c r="G23" s="99"/>
      <c r="H23" s="47"/>
      <c r="I23" s="47"/>
      <c r="J23" s="47"/>
      <c r="AB23" s="47"/>
      <c r="AC23" s="47"/>
      <c r="AD23" s="47"/>
      <c r="AE23" s="47"/>
      <c r="AF23" s="47"/>
      <c r="AO23" s="224">
        <f>SUM(AT128:AU128,AZ128:AZ128)</f>
        <v>6</v>
      </c>
      <c r="AP23" s="1175"/>
      <c r="AQ23" s="1099"/>
      <c r="AR23" s="961"/>
      <c r="AS23" s="961"/>
      <c r="AT23" s="45"/>
      <c r="DR23" s="47"/>
    </row>
    <row r="24" spans="1:122" ht="12.75">
      <c r="A24" s="384">
        <v>341</v>
      </c>
      <c r="B24" s="384"/>
      <c r="C24" s="99"/>
      <c r="D24" s="108" t="s">
        <v>424</v>
      </c>
      <c r="E24" s="95"/>
      <c r="F24" s="3"/>
      <c r="G24" s="99"/>
      <c r="H24" s="47"/>
      <c r="I24" s="47"/>
      <c r="J24" s="47"/>
      <c r="AB24" s="47"/>
      <c r="AC24" s="47"/>
      <c r="AD24" s="47"/>
      <c r="AE24" s="47"/>
      <c r="AF24" s="47"/>
      <c r="AO24" s="222">
        <f>SUM(AY128:AY132)</f>
        <v>1412</v>
      </c>
      <c r="AP24" s="1098">
        <f>SUM(AO24:AO25)</f>
        <v>1416</v>
      </c>
      <c r="AQ24" s="1099"/>
      <c r="AR24" s="961"/>
      <c r="AS24" s="961"/>
      <c r="AT24" s="45"/>
      <c r="AV24" s="94"/>
      <c r="AW24" s="94"/>
      <c r="DR24" s="47"/>
    </row>
    <row r="25" spans="1:122" ht="12.75">
      <c r="A25" s="384">
        <v>342</v>
      </c>
      <c r="B25" s="384"/>
      <c r="C25" s="99"/>
      <c r="D25" s="108" t="s">
        <v>425</v>
      </c>
      <c r="E25" s="95"/>
      <c r="F25" s="3"/>
      <c r="G25" s="99"/>
      <c r="H25" s="47"/>
      <c r="I25" s="47"/>
      <c r="J25" s="47"/>
      <c r="AB25" s="47"/>
      <c r="AC25" s="47"/>
      <c r="AD25" s="47"/>
      <c r="AE25" s="47"/>
      <c r="AF25" s="47"/>
      <c r="AO25" s="224">
        <f>SUM(AT129:AU129,AZ129)</f>
        <v>4</v>
      </c>
      <c r="AP25" s="1175"/>
      <c r="AQ25" s="1099"/>
      <c r="AR25" s="961"/>
      <c r="AS25" s="961"/>
      <c r="AT25" s="45"/>
      <c r="DR25" s="47"/>
    </row>
    <row r="26" spans="1:122" ht="12.75">
      <c r="A26" s="384">
        <v>351</v>
      </c>
      <c r="B26" s="384"/>
      <c r="C26" s="99"/>
      <c r="D26" s="108" t="s">
        <v>426</v>
      </c>
      <c r="E26" s="95"/>
      <c r="F26" s="3"/>
      <c r="G26" s="99"/>
      <c r="H26" s="47"/>
      <c r="I26" s="47"/>
      <c r="J26" s="47"/>
      <c r="AB26" s="47"/>
      <c r="AC26" s="47"/>
      <c r="AD26" s="47"/>
      <c r="AE26" s="47"/>
      <c r="AF26" s="47"/>
      <c r="AO26" s="221">
        <f>SUM(AU131:AU132)</f>
        <v>22</v>
      </c>
      <c r="AP26" s="221">
        <f>AO26</f>
        <v>22</v>
      </c>
      <c r="AQ26" s="1099"/>
      <c r="AR26" s="961"/>
      <c r="AS26" s="961"/>
      <c r="AT26" s="45"/>
      <c r="DR26" s="47"/>
    </row>
    <row r="27" spans="1:53" s="58" customFormat="1" ht="12.75">
      <c r="A27" s="384">
        <v>381</v>
      </c>
      <c r="B27" s="384"/>
      <c r="C27" s="99"/>
      <c r="D27" s="108" t="s">
        <v>427</v>
      </c>
      <c r="E27" s="95"/>
      <c r="G27" s="99"/>
      <c r="S27" s="3"/>
      <c r="T27" s="3"/>
      <c r="U27" s="3"/>
      <c r="V27" s="3"/>
      <c r="W27" s="3"/>
      <c r="X27" s="3"/>
      <c r="Y27" s="3"/>
      <c r="Z27" s="3"/>
      <c r="AA27" s="3"/>
      <c r="AG27" s="3"/>
      <c r="AH27" s="3"/>
      <c r="AI27" s="3"/>
      <c r="AJ27" s="3"/>
      <c r="AK27" s="3"/>
      <c r="AL27" s="3"/>
      <c r="AM27" s="3"/>
      <c r="AN27" s="3"/>
      <c r="AO27" s="222">
        <f>SUM(AZ130)</f>
        <v>31</v>
      </c>
      <c r="AP27" s="1098">
        <f>SUM(AO27:AO29)</f>
        <v>690</v>
      </c>
      <c r="AQ27" s="1099"/>
      <c r="AR27" s="961"/>
      <c r="AS27" s="961"/>
      <c r="AT27" s="45"/>
      <c r="AU27" s="62"/>
      <c r="AV27" s="62"/>
      <c r="AW27" s="62"/>
      <c r="AX27" s="62"/>
      <c r="AY27" s="62"/>
      <c r="AZ27" s="62"/>
      <c r="BA27" s="62"/>
    </row>
    <row r="28" spans="1:53" s="58" customFormat="1" ht="12.75">
      <c r="A28" s="384">
        <v>382</v>
      </c>
      <c r="B28" s="384"/>
      <c r="C28" s="99"/>
      <c r="D28" s="108" t="s">
        <v>428</v>
      </c>
      <c r="E28" s="95"/>
      <c r="G28" s="99"/>
      <c r="S28" s="3"/>
      <c r="T28" s="3"/>
      <c r="U28" s="3"/>
      <c r="V28" s="3"/>
      <c r="W28" s="3"/>
      <c r="X28" s="3"/>
      <c r="Y28" s="3"/>
      <c r="Z28" s="3"/>
      <c r="AA28" s="3"/>
      <c r="AG28" s="3"/>
      <c r="AH28" s="3"/>
      <c r="AI28" s="3"/>
      <c r="AJ28" s="3"/>
      <c r="AK28" s="3"/>
      <c r="AL28" s="3"/>
      <c r="AM28" s="3"/>
      <c r="AN28" s="3"/>
      <c r="AO28" s="223">
        <f>SUM(AZ131)</f>
        <v>114</v>
      </c>
      <c r="AP28" s="1099"/>
      <c r="AQ28" s="1099"/>
      <c r="AR28" s="961"/>
      <c r="AS28" s="961"/>
      <c r="AT28" s="45"/>
      <c r="AU28" s="62"/>
      <c r="AV28" s="62"/>
      <c r="AW28" s="62"/>
      <c r="AX28" s="62"/>
      <c r="AY28" s="62"/>
      <c r="AZ28" s="62"/>
      <c r="BA28" s="62"/>
    </row>
    <row r="29" spans="1:53" s="58" customFormat="1" ht="12.75">
      <c r="A29" s="384">
        <v>383</v>
      </c>
      <c r="B29" s="384"/>
      <c r="C29" s="99"/>
      <c r="D29" s="108" t="s">
        <v>429</v>
      </c>
      <c r="E29" s="95"/>
      <c r="G29" s="99"/>
      <c r="S29" s="3"/>
      <c r="T29" s="3"/>
      <c r="U29" s="3"/>
      <c r="V29" s="3"/>
      <c r="W29" s="3"/>
      <c r="X29" s="3"/>
      <c r="Y29" s="3"/>
      <c r="Z29" s="3"/>
      <c r="AA29" s="3"/>
      <c r="AG29" s="3"/>
      <c r="AH29" s="3"/>
      <c r="AI29" s="3"/>
      <c r="AJ29" s="3"/>
      <c r="AK29" s="3"/>
      <c r="AL29" s="3"/>
      <c r="AM29" s="3"/>
      <c r="AN29" s="3"/>
      <c r="AO29" s="224">
        <f>SUM(AZ132)</f>
        <v>545</v>
      </c>
      <c r="AP29" s="1175"/>
      <c r="AQ29" s="1099"/>
      <c r="AR29" s="961"/>
      <c r="AS29" s="961"/>
      <c r="AT29" s="45"/>
      <c r="AU29" s="62"/>
      <c r="AV29" s="62"/>
      <c r="AW29" s="62"/>
      <c r="AX29" s="62"/>
      <c r="AY29" s="62"/>
      <c r="AZ29" s="62"/>
      <c r="BA29" s="62"/>
    </row>
    <row r="30" spans="1:53" s="58" customFormat="1" ht="12.75">
      <c r="A30" s="384">
        <v>391</v>
      </c>
      <c r="B30" s="384"/>
      <c r="C30" s="99"/>
      <c r="D30" s="108" t="s">
        <v>460</v>
      </c>
      <c r="E30" s="95"/>
      <c r="G30" s="99"/>
      <c r="S30" s="3"/>
      <c r="T30" s="3"/>
      <c r="U30" s="3"/>
      <c r="V30" s="3"/>
      <c r="W30" s="3"/>
      <c r="X30" s="3"/>
      <c r="Y30" s="3"/>
      <c r="Z30" s="3"/>
      <c r="AA30" s="3"/>
      <c r="AG30" s="3"/>
      <c r="AH30" s="3"/>
      <c r="AI30" s="3"/>
      <c r="AJ30" s="3"/>
      <c r="AK30" s="3"/>
      <c r="AL30" s="3"/>
      <c r="AM30" s="3"/>
      <c r="AN30" s="3"/>
      <c r="AO30" s="725">
        <f>SUM(AT131:AT132)</f>
        <v>81</v>
      </c>
      <c r="AP30" s="1098">
        <f>SUM(AO30:AO31)</f>
        <v>2271</v>
      </c>
      <c r="AQ30" s="1099"/>
      <c r="AR30" s="961"/>
      <c r="AS30" s="961"/>
      <c r="AT30" s="45"/>
      <c r="AU30" s="62"/>
      <c r="AV30" s="62"/>
      <c r="AW30" s="62"/>
      <c r="AX30" s="62"/>
      <c r="AY30" s="62"/>
      <c r="AZ30" s="62"/>
      <c r="BA30" s="62"/>
    </row>
    <row r="31" spans="1:53" s="58" customFormat="1" ht="12.75">
      <c r="A31" s="384">
        <v>392</v>
      </c>
      <c r="B31" s="384"/>
      <c r="C31" s="99"/>
      <c r="D31" s="108" t="s">
        <v>826</v>
      </c>
      <c r="E31" s="95"/>
      <c r="G31" s="99"/>
      <c r="S31" s="3"/>
      <c r="T31" s="3"/>
      <c r="U31" s="3"/>
      <c r="V31" s="3"/>
      <c r="W31" s="3"/>
      <c r="X31" s="3"/>
      <c r="Y31" s="3"/>
      <c r="Z31" s="3"/>
      <c r="AA31" s="3"/>
      <c r="AG31" s="3"/>
      <c r="AH31" s="3"/>
      <c r="AI31" s="3"/>
      <c r="AJ31" s="3"/>
      <c r="AK31" s="3"/>
      <c r="AL31" s="3"/>
      <c r="AM31" s="3"/>
      <c r="AN31" s="3"/>
      <c r="AO31" s="726">
        <f>SUM(BB144:BB144)</f>
        <v>2190</v>
      </c>
      <c r="AP31" s="1175"/>
      <c r="AQ31" s="1175"/>
      <c r="AR31" s="961"/>
      <c r="AS31" s="961"/>
      <c r="AT31" s="45"/>
      <c r="AU31" s="62"/>
      <c r="AV31" s="62"/>
      <c r="AW31" s="56"/>
      <c r="AX31" s="62"/>
      <c r="AY31" s="62"/>
      <c r="AZ31" s="62"/>
      <c r="BA31" s="62"/>
    </row>
    <row r="32" spans="1:53" s="58" customFormat="1" ht="12.75">
      <c r="A32" s="52">
        <v>421</v>
      </c>
      <c r="B32" s="52"/>
      <c r="C32" s="103"/>
      <c r="D32" s="64" t="s">
        <v>430</v>
      </c>
      <c r="G32" s="103"/>
      <c r="S32" s="3"/>
      <c r="T32" s="3"/>
      <c r="U32" s="3"/>
      <c r="V32" s="3"/>
      <c r="W32" s="3"/>
      <c r="X32" s="3"/>
      <c r="Y32" s="3"/>
      <c r="Z32" s="3"/>
      <c r="AA32" s="3"/>
      <c r="AG32" s="3"/>
      <c r="AH32" s="3"/>
      <c r="AI32" s="3"/>
      <c r="AJ32" s="3"/>
      <c r="AK32" s="3"/>
      <c r="AL32" s="3"/>
      <c r="AM32" s="3"/>
      <c r="AN32" s="3"/>
      <c r="AO32" s="406">
        <f>SUM(AR122:AZ122)</f>
        <v>1204</v>
      </c>
      <c r="AP32" s="1185">
        <f>SUM(AO32:AO33)</f>
        <v>1267</v>
      </c>
      <c r="AQ32" s="1185">
        <f>SUM(AP32:AP35)</f>
        <v>1358</v>
      </c>
      <c r="AR32" s="961"/>
      <c r="AS32" s="961"/>
      <c r="AT32" s="45"/>
      <c r="AU32" s="62"/>
      <c r="AV32" s="56"/>
      <c r="AW32" s="56"/>
      <c r="AX32" s="62"/>
      <c r="AY32" s="62"/>
      <c r="AZ32" s="62"/>
      <c r="BA32" s="62"/>
    </row>
    <row r="33" spans="1:53" s="58" customFormat="1" ht="12.75">
      <c r="A33" s="52">
        <v>422</v>
      </c>
      <c r="B33" s="52"/>
      <c r="C33" s="103"/>
      <c r="D33" s="64" t="s">
        <v>431</v>
      </c>
      <c r="G33" s="103"/>
      <c r="S33" s="3"/>
      <c r="T33" s="3"/>
      <c r="U33" s="3"/>
      <c r="V33" s="3"/>
      <c r="W33" s="3"/>
      <c r="X33" s="3"/>
      <c r="Y33" s="3"/>
      <c r="Z33" s="3"/>
      <c r="AA33" s="3"/>
      <c r="AG33" s="3"/>
      <c r="AH33" s="3"/>
      <c r="AI33" s="3"/>
      <c r="AJ33" s="3"/>
      <c r="AK33" s="3"/>
      <c r="AL33" s="3"/>
      <c r="AM33" s="3"/>
      <c r="AN33" s="3"/>
      <c r="AO33" s="339">
        <f>SUM(AR123:AZ123)</f>
        <v>63</v>
      </c>
      <c r="AP33" s="1187"/>
      <c r="AQ33" s="1186"/>
      <c r="AR33" s="961"/>
      <c r="AS33" s="961"/>
      <c r="AT33" s="45"/>
      <c r="AU33" s="62"/>
      <c r="AV33" s="62"/>
      <c r="AW33" s="62"/>
      <c r="AX33" s="62"/>
      <c r="AY33" s="62"/>
      <c r="AZ33" s="62"/>
      <c r="BA33" s="62"/>
    </row>
    <row r="34" spans="1:53" s="58" customFormat="1" ht="12.75">
      <c r="A34" s="52">
        <v>441</v>
      </c>
      <c r="B34" s="52"/>
      <c r="C34" s="103"/>
      <c r="D34" s="64" t="s">
        <v>432</v>
      </c>
      <c r="G34" s="103"/>
      <c r="S34" s="3"/>
      <c r="T34" s="3"/>
      <c r="U34" s="3"/>
      <c r="V34" s="3"/>
      <c r="W34" s="3"/>
      <c r="X34" s="3"/>
      <c r="Y34" s="3"/>
      <c r="Z34" s="3"/>
      <c r="AA34" s="3"/>
      <c r="AG34" s="3"/>
      <c r="AH34" s="3"/>
      <c r="AI34" s="3"/>
      <c r="AJ34" s="3"/>
      <c r="AK34" s="3"/>
      <c r="AL34" s="3"/>
      <c r="AM34" s="3"/>
      <c r="AN34" s="3"/>
      <c r="AO34" s="406">
        <f>SUM(AR124:AZ124)</f>
        <v>65</v>
      </c>
      <c r="AP34" s="1185">
        <f>SUM(AO34:AO35)</f>
        <v>91</v>
      </c>
      <c r="AQ34" s="1186"/>
      <c r="AR34" s="961"/>
      <c r="AS34" s="961"/>
      <c r="AT34" s="45"/>
      <c r="AU34" s="62"/>
      <c r="AV34" s="62"/>
      <c r="AW34" s="62"/>
      <c r="AX34" s="62"/>
      <c r="AY34" s="62"/>
      <c r="AZ34" s="62"/>
      <c r="BA34" s="62"/>
    </row>
    <row r="35" spans="1:53" s="58" customFormat="1" ht="12.75">
      <c r="A35" s="52">
        <v>442</v>
      </c>
      <c r="B35" s="52"/>
      <c r="C35" s="103"/>
      <c r="D35" s="64" t="s">
        <v>433</v>
      </c>
      <c r="G35" s="103"/>
      <c r="S35" s="3"/>
      <c r="T35" s="3"/>
      <c r="U35" s="3"/>
      <c r="V35" s="3"/>
      <c r="W35" s="3"/>
      <c r="X35" s="3"/>
      <c r="Y35" s="3"/>
      <c r="Z35" s="3"/>
      <c r="AA35" s="3"/>
      <c r="AG35" s="3"/>
      <c r="AH35" s="3"/>
      <c r="AI35" s="3"/>
      <c r="AJ35" s="3"/>
      <c r="AK35" s="3"/>
      <c r="AL35" s="3"/>
      <c r="AM35" s="3"/>
      <c r="AN35" s="3"/>
      <c r="AO35" s="339">
        <f>SUM(AR125:AZ125)</f>
        <v>26</v>
      </c>
      <c r="AP35" s="1187"/>
      <c r="AQ35" s="1187"/>
      <c r="AR35" s="962"/>
      <c r="AS35" s="961"/>
      <c r="AT35" s="45"/>
      <c r="AU35" s="62"/>
      <c r="AV35" s="62"/>
      <c r="AW35" s="62"/>
      <c r="AX35" s="62"/>
      <c r="AY35" s="62"/>
      <c r="AZ35" s="62"/>
      <c r="BA35" s="62"/>
    </row>
    <row r="36" spans="1:53" s="58" customFormat="1" ht="12.75">
      <c r="A36" s="57" t="s">
        <v>212</v>
      </c>
      <c r="B36" s="57"/>
      <c r="D36" s="54" t="s">
        <v>270</v>
      </c>
      <c r="E36" s="95"/>
      <c r="S36" s="3"/>
      <c r="T36" s="3"/>
      <c r="U36" s="3"/>
      <c r="V36" s="3"/>
      <c r="W36" s="3"/>
      <c r="X36" s="3"/>
      <c r="Y36" s="3"/>
      <c r="Z36" s="3"/>
      <c r="AA36" s="3"/>
      <c r="AG36" s="3"/>
      <c r="AH36" s="3"/>
      <c r="AI36" s="3"/>
      <c r="AJ36" s="3"/>
      <c r="AK36" s="3"/>
      <c r="AL36" s="3"/>
      <c r="AM36" s="3"/>
      <c r="AN36" s="3"/>
      <c r="AO36" s="346">
        <f>SUM(BA133:BB134,BA145:BB145)</f>
        <v>2142</v>
      </c>
      <c r="AP36" s="346">
        <f>AO36</f>
        <v>2142</v>
      </c>
      <c r="AQ36" s="346">
        <f>AP36</f>
        <v>2142</v>
      </c>
      <c r="AR36" s="346">
        <f>AQ36</f>
        <v>2142</v>
      </c>
      <c r="AS36" s="962"/>
      <c r="AT36" s="45"/>
      <c r="AU36" s="62"/>
      <c r="AV36" s="62"/>
      <c r="AW36" s="56"/>
      <c r="AX36" s="62"/>
      <c r="AY36" s="62"/>
      <c r="AZ36" s="62"/>
      <c r="BA36" s="62"/>
    </row>
    <row r="37" spans="9:53" s="58" customFormat="1" ht="13.5" thickBot="1">
      <c r="I37" s="95"/>
      <c r="S37" s="3"/>
      <c r="T37" s="3"/>
      <c r="U37" s="3"/>
      <c r="V37" s="3"/>
      <c r="W37" s="3"/>
      <c r="X37" s="3"/>
      <c r="Y37" s="3"/>
      <c r="Z37" s="3"/>
      <c r="AA37" s="3"/>
      <c r="AG37" s="3"/>
      <c r="AH37" s="3"/>
      <c r="AI37" s="3"/>
      <c r="AJ37" s="3"/>
      <c r="AK37" s="3"/>
      <c r="AL37" s="3"/>
      <c r="AM37" s="3"/>
      <c r="AN37" s="3"/>
      <c r="AS37" s="418">
        <f>SUM(AS5:AS36)</f>
        <v>86455</v>
      </c>
      <c r="AT37" s="61"/>
      <c r="AU37" s="62"/>
      <c r="AV37" s="62"/>
      <c r="AW37" s="62"/>
      <c r="AX37" s="62"/>
      <c r="AY37" s="62"/>
      <c r="AZ37" s="62"/>
      <c r="BA37" s="62"/>
    </row>
    <row r="38" spans="1:53" s="58" customFormat="1" ht="13.5" thickTop="1">
      <c r="A38" s="95"/>
      <c r="B38" s="95"/>
      <c r="E38" s="95"/>
      <c r="F38" s="95"/>
      <c r="I38" s="62"/>
      <c r="J38" s="62"/>
      <c r="K38" s="62"/>
      <c r="L38" s="62"/>
      <c r="M38" s="62"/>
      <c r="N38" s="62"/>
      <c r="O38" s="62"/>
      <c r="P38" s="62"/>
      <c r="Q38" s="62"/>
      <c r="R38" s="62"/>
      <c r="S38" s="3"/>
      <c r="T38" s="3"/>
      <c r="U38" s="3"/>
      <c r="V38" s="3"/>
      <c r="W38" s="3"/>
      <c r="X38" s="3"/>
      <c r="Y38" s="3"/>
      <c r="Z38" s="3"/>
      <c r="AA38" s="3"/>
      <c r="AG38" s="3"/>
      <c r="AH38" s="3"/>
      <c r="AI38" s="3"/>
      <c r="AJ38" s="3"/>
      <c r="AK38" s="3"/>
      <c r="AL38" s="3"/>
      <c r="AM38" s="3"/>
      <c r="AN38" s="3"/>
      <c r="AP38" s="60"/>
      <c r="AQ38" s="56"/>
      <c r="AS38" s="61"/>
      <c r="AT38" s="61"/>
      <c r="AU38" s="62"/>
      <c r="AV38" s="56"/>
      <c r="AW38" s="62"/>
      <c r="AX38" s="62"/>
      <c r="AY38" s="62"/>
      <c r="AZ38" s="62"/>
      <c r="BA38" s="62"/>
    </row>
    <row r="39" spans="1:53" s="58" customFormat="1" ht="13.5" thickBot="1">
      <c r="A39" s="95"/>
      <c r="B39" s="95"/>
      <c r="C39" s="96"/>
      <c r="D39" s="3"/>
      <c r="E39" s="95"/>
      <c r="F39" s="95"/>
      <c r="G39" s="96"/>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Q39" s="60"/>
      <c r="AR39" s="56"/>
      <c r="AS39" s="61"/>
      <c r="AT39" s="61"/>
      <c r="AU39" s="61"/>
      <c r="AV39" s="62"/>
      <c r="AW39" s="62"/>
      <c r="AX39" s="62"/>
      <c r="AY39" s="62"/>
      <c r="AZ39" s="62"/>
      <c r="BA39" s="62"/>
    </row>
    <row r="40" spans="1:132" ht="12.75">
      <c r="A40" s="53" t="s">
        <v>716</v>
      </c>
      <c r="B40" s="67"/>
      <c r="C40" s="67"/>
      <c r="D40" s="716"/>
      <c r="E40" s="67"/>
      <c r="F40" s="67"/>
      <c r="G40" s="67"/>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64"/>
      <c r="AO40" s="972" t="s">
        <v>435</v>
      </c>
      <c r="AP40" s="973"/>
      <c r="AQ40" s="973"/>
      <c r="AR40" s="973"/>
      <c r="AS40" s="973"/>
      <c r="AT40" s="973"/>
      <c r="AU40" s="973"/>
      <c r="AV40" s="973"/>
      <c r="AW40" s="973"/>
      <c r="AX40" s="973"/>
      <c r="AY40" s="973"/>
      <c r="AZ40" s="973"/>
      <c r="BA40" s="973"/>
      <c r="BB40" s="974"/>
      <c r="BC40" s="2"/>
      <c r="DS40" s="46"/>
      <c r="DT40" s="46"/>
      <c r="DU40" s="46"/>
      <c r="DV40" s="46"/>
      <c r="DW40" s="46"/>
      <c r="DX40" s="46"/>
      <c r="DY40" s="46"/>
      <c r="DZ40" s="46"/>
      <c r="EA40" s="46"/>
      <c r="EB40" s="46"/>
    </row>
    <row r="41" spans="1:132" ht="12.75" customHeight="1">
      <c r="A41" s="67"/>
      <c r="B41" s="67"/>
      <c r="C41" s="67"/>
      <c r="D41" s="716"/>
      <c r="E41" s="67"/>
      <c r="F41" s="67"/>
      <c r="G41" s="67"/>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64"/>
      <c r="AO41" s="975" t="s">
        <v>436</v>
      </c>
      <c r="AP41" s="976"/>
      <c r="AQ41" s="976"/>
      <c r="AR41" s="976"/>
      <c r="AS41" s="976"/>
      <c r="AT41" s="976"/>
      <c r="AU41" s="976"/>
      <c r="AV41" s="976"/>
      <c r="AW41" s="976"/>
      <c r="AX41" s="976"/>
      <c r="AY41" s="976"/>
      <c r="AZ41" s="976"/>
      <c r="BA41" s="976"/>
      <c r="BB41" s="977"/>
      <c r="BC41" s="2"/>
      <c r="DS41" s="46"/>
      <c r="DT41" s="46"/>
      <c r="DU41" s="46"/>
      <c r="DV41" s="46"/>
      <c r="DW41" s="46"/>
      <c r="DX41" s="46"/>
      <c r="DY41" s="46"/>
      <c r="DZ41" s="46"/>
      <c r="EA41" s="46"/>
      <c r="EB41" s="46"/>
    </row>
    <row r="42" spans="1:132" ht="12.75">
      <c r="A42" s="67"/>
      <c r="B42" s="67"/>
      <c r="C42" s="67"/>
      <c r="D42" s="716"/>
      <c r="E42" s="67"/>
      <c r="F42" s="67"/>
      <c r="G42" s="67"/>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64"/>
      <c r="AO42" s="609" t="s">
        <v>715</v>
      </c>
      <c r="AP42" s="753" t="s">
        <v>437</v>
      </c>
      <c r="AQ42" s="753" t="s">
        <v>438</v>
      </c>
      <c r="AR42" s="1095" t="s">
        <v>439</v>
      </c>
      <c r="AS42" s="1147"/>
      <c r="AT42" s="1147"/>
      <c r="AU42" s="1090"/>
      <c r="AV42" s="753" t="s">
        <v>403</v>
      </c>
      <c r="AW42" s="1088" t="s">
        <v>812</v>
      </c>
      <c r="AX42" s="1089"/>
      <c r="AY42" s="1089"/>
      <c r="AZ42" s="1090"/>
      <c r="BA42" s="1055" t="s">
        <v>713</v>
      </c>
      <c r="BB42" s="987"/>
      <c r="BC42" s="2"/>
      <c r="DS42" s="46"/>
      <c r="DT42" s="46"/>
      <c r="DU42" s="46"/>
      <c r="DV42" s="46"/>
      <c r="DW42" s="46"/>
      <c r="DX42" s="46"/>
      <c r="DY42" s="46"/>
      <c r="DZ42" s="46"/>
      <c r="EA42" s="46"/>
      <c r="EB42" s="46"/>
    </row>
    <row r="43" spans="1:132" ht="12.75" customHeight="1">
      <c r="A43" s="67"/>
      <c r="B43" s="67"/>
      <c r="C43" s="67"/>
      <c r="D43" s="716"/>
      <c r="E43" s="67"/>
      <c r="F43" s="67"/>
      <c r="G43" s="67"/>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64"/>
      <c r="AO43" s="1049" t="s">
        <v>443</v>
      </c>
      <c r="AP43" s="1060" t="s">
        <v>526</v>
      </c>
      <c r="AQ43" s="1060" t="s">
        <v>444</v>
      </c>
      <c r="AR43" s="946" t="s">
        <v>445</v>
      </c>
      <c r="AS43" s="946"/>
      <c r="AT43" s="946"/>
      <c r="AU43" s="969"/>
      <c r="AV43" s="1060" t="s">
        <v>446</v>
      </c>
      <c r="AW43" s="968" t="s">
        <v>809</v>
      </c>
      <c r="AX43" s="946"/>
      <c r="AY43" s="946"/>
      <c r="AZ43" s="969"/>
      <c r="BA43" s="968" t="s">
        <v>522</v>
      </c>
      <c r="BB43" s="1100"/>
      <c r="BC43" s="2"/>
      <c r="DS43" s="46"/>
      <c r="DT43" s="46"/>
      <c r="DU43" s="46"/>
      <c r="DV43" s="46"/>
      <c r="DW43" s="46"/>
      <c r="DX43" s="46"/>
      <c r="DY43" s="46"/>
      <c r="DZ43" s="46"/>
      <c r="EA43" s="46"/>
      <c r="EB43" s="46"/>
    </row>
    <row r="44" spans="1:132" ht="12.75">
      <c r="A44" s="67"/>
      <c r="B44" s="67"/>
      <c r="C44" s="67"/>
      <c r="D44" s="716"/>
      <c r="E44" s="67"/>
      <c r="F44" s="67"/>
      <c r="G44" s="67"/>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64"/>
      <c r="AO44" s="1049"/>
      <c r="AP44" s="1060"/>
      <c r="AQ44" s="1060"/>
      <c r="AR44" s="1085" t="s">
        <v>448</v>
      </c>
      <c r="AS44" s="1086"/>
      <c r="AT44" s="1086"/>
      <c r="AU44" s="1087"/>
      <c r="AV44" s="1060"/>
      <c r="AW44" s="970" t="s">
        <v>807</v>
      </c>
      <c r="AX44" s="1091"/>
      <c r="AY44" s="1091"/>
      <c r="AZ44" s="971"/>
      <c r="BA44" s="1101" t="s">
        <v>813</v>
      </c>
      <c r="BB44" s="1102"/>
      <c r="BC44" s="2"/>
      <c r="DS44" s="46"/>
      <c r="DT44" s="46"/>
      <c r="DU44" s="46"/>
      <c r="DV44" s="46"/>
      <c r="DW44" s="46"/>
      <c r="DX44" s="46"/>
      <c r="DY44" s="46"/>
      <c r="DZ44" s="46"/>
      <c r="EA44" s="46"/>
      <c r="EB44" s="46"/>
    </row>
    <row r="45" spans="1:132" ht="24.75" customHeight="1">
      <c r="A45" s="67"/>
      <c r="B45" s="67"/>
      <c r="C45" s="67"/>
      <c r="D45" s="716"/>
      <c r="E45" s="67"/>
      <c r="F45" s="67"/>
      <c r="G45" s="67"/>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64"/>
      <c r="AO45" s="1049"/>
      <c r="AP45" s="1060"/>
      <c r="AQ45" s="1060"/>
      <c r="AR45" s="966" t="s">
        <v>449</v>
      </c>
      <c r="AS45" s="976"/>
      <c r="AT45" s="976"/>
      <c r="AU45" s="967"/>
      <c r="AV45" s="1060"/>
      <c r="AW45" s="1055" t="s">
        <v>808</v>
      </c>
      <c r="AX45" s="945"/>
      <c r="AY45" s="945"/>
      <c r="AZ45" s="1056"/>
      <c r="BA45" s="1055" t="s">
        <v>808</v>
      </c>
      <c r="BB45" s="987"/>
      <c r="BC45" s="2"/>
      <c r="DS45" s="46"/>
      <c r="DT45" s="46"/>
      <c r="DU45" s="46"/>
      <c r="DV45" s="46"/>
      <c r="DW45" s="46"/>
      <c r="DX45" s="46"/>
      <c r="DY45" s="46"/>
      <c r="DZ45" s="46"/>
      <c r="EA45" s="46"/>
      <c r="EB45" s="46"/>
    </row>
    <row r="46" spans="1:132" ht="12.75">
      <c r="A46" s="67"/>
      <c r="B46" s="67"/>
      <c r="C46" s="67"/>
      <c r="D46" s="716"/>
      <c r="E46" s="67"/>
      <c r="F46" s="67"/>
      <c r="G46" s="67"/>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64"/>
      <c r="AO46" s="1049"/>
      <c r="AP46" s="1060"/>
      <c r="AQ46" s="1060"/>
      <c r="AR46" s="316" t="s">
        <v>715</v>
      </c>
      <c r="AS46" s="1147" t="s">
        <v>437</v>
      </c>
      <c r="AT46" s="1147"/>
      <c r="AU46" s="1090"/>
      <c r="AV46" s="1060"/>
      <c r="AW46" s="745">
        <v>1</v>
      </c>
      <c r="AX46" s="1092" t="s">
        <v>810</v>
      </c>
      <c r="AY46" s="985"/>
      <c r="AZ46" s="986"/>
      <c r="BA46" s="745">
        <v>1</v>
      </c>
      <c r="BB46" s="801" t="s">
        <v>810</v>
      </c>
      <c r="BC46" s="2"/>
      <c r="DS46" s="46"/>
      <c r="DT46" s="46"/>
      <c r="DU46" s="46"/>
      <c r="DV46" s="46"/>
      <c r="DW46" s="46"/>
      <c r="DX46" s="46"/>
      <c r="DY46" s="46"/>
      <c r="DZ46" s="46"/>
      <c r="EA46" s="46"/>
      <c r="EB46" s="46"/>
    </row>
    <row r="47" spans="1:132" ht="12.75">
      <c r="A47" s="67"/>
      <c r="B47" s="67"/>
      <c r="C47" s="67"/>
      <c r="D47" s="716"/>
      <c r="E47" s="67"/>
      <c r="F47" s="67"/>
      <c r="G47" s="67"/>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64"/>
      <c r="AO47" s="1049"/>
      <c r="AP47" s="1060"/>
      <c r="AQ47" s="1060"/>
      <c r="AR47" s="1060" t="s">
        <v>210</v>
      </c>
      <c r="AS47" s="968" t="s">
        <v>211</v>
      </c>
      <c r="AT47" s="946"/>
      <c r="AU47" s="969"/>
      <c r="AV47" s="1060"/>
      <c r="AW47" s="1060" t="s">
        <v>210</v>
      </c>
      <c r="AX47" s="1093" t="s">
        <v>811</v>
      </c>
      <c r="AY47" s="1094"/>
      <c r="AZ47" s="885"/>
      <c r="BA47" s="1060" t="s">
        <v>210</v>
      </c>
      <c r="BB47" s="1103" t="s">
        <v>814</v>
      </c>
      <c r="BC47" s="2"/>
      <c r="DS47" s="46"/>
      <c r="DT47" s="46"/>
      <c r="DU47" s="46"/>
      <c r="DV47" s="46"/>
      <c r="DW47" s="46"/>
      <c r="DX47" s="46"/>
      <c r="DY47" s="46"/>
      <c r="DZ47" s="46"/>
      <c r="EA47" s="46"/>
      <c r="EB47" s="46"/>
    </row>
    <row r="48" spans="1:132" ht="12.75">
      <c r="A48" s="67"/>
      <c r="B48" s="67"/>
      <c r="C48" s="67"/>
      <c r="D48" s="734"/>
      <c r="E48" s="67"/>
      <c r="F48" s="67"/>
      <c r="G48" s="67"/>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64"/>
      <c r="AO48" s="1049"/>
      <c r="AP48" s="1060"/>
      <c r="AQ48" s="1060"/>
      <c r="AR48" s="1060"/>
      <c r="AS48" s="1085" t="s">
        <v>807</v>
      </c>
      <c r="AT48" s="1086"/>
      <c r="AU48" s="1087"/>
      <c r="AV48" s="1060"/>
      <c r="AW48" s="1060"/>
      <c r="AX48" s="970" t="s">
        <v>435</v>
      </c>
      <c r="AY48" s="1091"/>
      <c r="AZ48" s="971"/>
      <c r="BA48" s="1060"/>
      <c r="BB48" s="1103"/>
      <c r="BC48" s="2"/>
      <c r="DS48" s="46"/>
      <c r="DT48" s="46"/>
      <c r="DU48" s="46"/>
      <c r="DV48" s="46"/>
      <c r="DW48" s="46"/>
      <c r="DX48" s="46"/>
      <c r="DY48" s="46"/>
      <c r="DZ48" s="46"/>
      <c r="EA48" s="46"/>
      <c r="EB48" s="46"/>
    </row>
    <row r="49" spans="1:132" ht="12.75">
      <c r="A49" s="67"/>
      <c r="B49" s="67"/>
      <c r="C49" s="67"/>
      <c r="D49" s="734"/>
      <c r="E49" s="67"/>
      <c r="F49" s="67"/>
      <c r="G49" s="67"/>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64"/>
      <c r="AO49" s="1049"/>
      <c r="AP49" s="1060"/>
      <c r="AQ49" s="1060"/>
      <c r="AR49" s="1060"/>
      <c r="AS49" s="1055" t="s">
        <v>808</v>
      </c>
      <c r="AT49" s="945"/>
      <c r="AU49" s="1056"/>
      <c r="AV49" s="1060"/>
      <c r="AW49" s="1060"/>
      <c r="AX49" s="1055" t="s">
        <v>436</v>
      </c>
      <c r="AY49" s="945"/>
      <c r="AZ49" s="1056"/>
      <c r="BA49" s="1060"/>
      <c r="BB49" s="1103"/>
      <c r="BC49" s="2"/>
      <c r="BE49" s="47"/>
      <c r="BF49" s="47"/>
      <c r="DS49" s="46"/>
      <c r="DT49" s="46"/>
      <c r="DU49" s="46"/>
      <c r="DV49" s="46"/>
      <c r="DW49" s="46"/>
      <c r="DX49" s="46"/>
      <c r="DY49" s="46"/>
      <c r="DZ49" s="46"/>
      <c r="EA49" s="46"/>
      <c r="EB49" s="46"/>
    </row>
    <row r="50" spans="1:132" ht="12.75">
      <c r="A50" s="67"/>
      <c r="B50" s="67"/>
      <c r="C50" s="67"/>
      <c r="D50" s="734"/>
      <c r="E50" s="67"/>
      <c r="F50" s="67"/>
      <c r="G50" s="67"/>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64"/>
      <c r="AO50" s="1049"/>
      <c r="AP50" s="1060"/>
      <c r="AQ50" s="1060"/>
      <c r="AR50" s="1060"/>
      <c r="AS50" s="316" t="s">
        <v>715</v>
      </c>
      <c r="AT50" s="1095" t="s">
        <v>810</v>
      </c>
      <c r="AU50" s="1090"/>
      <c r="AV50" s="1060"/>
      <c r="AW50" s="1060"/>
      <c r="AX50" s="840" t="s">
        <v>440</v>
      </c>
      <c r="AY50" s="840" t="s">
        <v>441</v>
      </c>
      <c r="AZ50" s="754" t="s">
        <v>442</v>
      </c>
      <c r="BA50" s="1060"/>
      <c r="BB50" s="1103"/>
      <c r="BC50" s="2"/>
      <c r="BE50" s="47"/>
      <c r="BF50" s="47"/>
      <c r="DS50" s="46"/>
      <c r="DT50" s="46"/>
      <c r="DU50" s="46"/>
      <c r="DV50" s="46"/>
      <c r="DW50" s="46"/>
      <c r="DX50" s="46"/>
      <c r="DY50" s="46"/>
      <c r="DZ50" s="46"/>
      <c r="EA50" s="46"/>
      <c r="EB50" s="46"/>
    </row>
    <row r="51" spans="1:132" ht="12.75">
      <c r="A51" s="67"/>
      <c r="B51" s="67"/>
      <c r="C51" s="67"/>
      <c r="D51" s="734"/>
      <c r="E51" s="67"/>
      <c r="F51" s="67"/>
      <c r="G51" s="67"/>
      <c r="H51" s="734"/>
      <c r="I51" s="734"/>
      <c r="J51" s="734"/>
      <c r="K51" s="734"/>
      <c r="L51" s="734"/>
      <c r="M51" s="734"/>
      <c r="N51" s="734"/>
      <c r="O51" s="734"/>
      <c r="P51" s="734"/>
      <c r="Q51" s="734"/>
      <c r="R51" s="734"/>
      <c r="S51" s="734"/>
      <c r="T51" s="734"/>
      <c r="U51" s="734"/>
      <c r="V51" s="734"/>
      <c r="W51" s="734"/>
      <c r="X51" s="734"/>
      <c r="Y51" s="734"/>
      <c r="Z51" s="734"/>
      <c r="AA51" s="734"/>
      <c r="AB51" s="734"/>
      <c r="AC51" s="734"/>
      <c r="AD51" s="734"/>
      <c r="AE51" s="734"/>
      <c r="AF51" s="734"/>
      <c r="AG51" s="734"/>
      <c r="AH51" s="734"/>
      <c r="AI51" s="734"/>
      <c r="AJ51" s="734"/>
      <c r="AK51" s="734"/>
      <c r="AL51" s="734"/>
      <c r="AM51" s="734"/>
      <c r="AN51" s="734"/>
      <c r="AO51" s="1049"/>
      <c r="AP51" s="1060"/>
      <c r="AQ51" s="1060"/>
      <c r="AR51" s="1060"/>
      <c r="AS51" s="1060" t="s">
        <v>210</v>
      </c>
      <c r="AT51" s="968" t="s">
        <v>811</v>
      </c>
      <c r="AU51" s="969"/>
      <c r="AV51" s="1060"/>
      <c r="AW51" s="1060"/>
      <c r="AX51" s="1060" t="s">
        <v>447</v>
      </c>
      <c r="AY51" s="1096" t="s">
        <v>407</v>
      </c>
      <c r="AZ51" s="1060" t="s">
        <v>268</v>
      </c>
      <c r="BA51" s="1060"/>
      <c r="BB51" s="1103"/>
      <c r="BC51" s="2"/>
      <c r="BE51" s="47"/>
      <c r="BF51" s="47"/>
      <c r="DS51" s="46"/>
      <c r="DT51" s="46"/>
      <c r="DU51" s="46"/>
      <c r="DV51" s="46"/>
      <c r="DW51" s="46"/>
      <c r="DX51" s="46"/>
      <c r="DY51" s="46"/>
      <c r="DZ51" s="46"/>
      <c r="EA51" s="46"/>
      <c r="EB51" s="46"/>
    </row>
    <row r="52" spans="1:132" ht="12.75">
      <c r="A52" s="67"/>
      <c r="B52" s="67"/>
      <c r="C52" s="67"/>
      <c r="D52" s="716"/>
      <c r="E52" s="67"/>
      <c r="F52" s="67"/>
      <c r="G52" s="67"/>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64"/>
      <c r="AO52" s="1049"/>
      <c r="AP52" s="1060"/>
      <c r="AQ52" s="1060"/>
      <c r="AR52" s="1060"/>
      <c r="AS52" s="1060"/>
      <c r="AT52" s="1085" t="s">
        <v>450</v>
      </c>
      <c r="AU52" s="1087"/>
      <c r="AV52" s="1060"/>
      <c r="AW52" s="1060"/>
      <c r="AX52" s="1060"/>
      <c r="AY52" s="1096"/>
      <c r="AZ52" s="1060"/>
      <c r="BA52" s="1060"/>
      <c r="BB52" s="1103"/>
      <c r="BC52" s="2"/>
      <c r="BE52" s="47"/>
      <c r="BF52" s="47"/>
      <c r="DS52" s="46"/>
      <c r="DT52" s="46"/>
      <c r="DU52" s="46"/>
      <c r="DV52" s="46"/>
      <c r="DW52" s="46"/>
      <c r="DX52" s="46"/>
      <c r="DY52" s="46"/>
      <c r="DZ52" s="46"/>
      <c r="EA52" s="46"/>
      <c r="EB52" s="46"/>
    </row>
    <row r="53" spans="1:132" ht="27.75" customHeight="1">
      <c r="A53" s="67"/>
      <c r="B53" s="67"/>
      <c r="C53" s="67"/>
      <c r="D53" s="716"/>
      <c r="E53" s="67"/>
      <c r="F53" s="67"/>
      <c r="G53" s="67"/>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64"/>
      <c r="AO53" s="1049"/>
      <c r="AP53" s="1060"/>
      <c r="AQ53" s="1060"/>
      <c r="AR53" s="1060"/>
      <c r="AS53" s="1060"/>
      <c r="AT53" s="1055" t="s">
        <v>451</v>
      </c>
      <c r="AU53" s="1056"/>
      <c r="AV53" s="1060"/>
      <c r="AW53" s="1060"/>
      <c r="AX53" s="1060"/>
      <c r="AY53" s="1096"/>
      <c r="AZ53" s="1060"/>
      <c r="BA53" s="1060"/>
      <c r="BB53" s="1103"/>
      <c r="BC53" s="2"/>
      <c r="DS53" s="46"/>
      <c r="DT53" s="46"/>
      <c r="DU53" s="46"/>
      <c r="DV53" s="46"/>
      <c r="DW53" s="46"/>
      <c r="DX53" s="46"/>
      <c r="DY53" s="46"/>
      <c r="DZ53" s="46"/>
      <c r="EA53" s="46"/>
      <c r="EB53" s="46"/>
    </row>
    <row r="54" spans="1:132" ht="12.75">
      <c r="A54" s="67"/>
      <c r="B54" s="67"/>
      <c r="C54" s="67"/>
      <c r="D54" s="716"/>
      <c r="E54" s="67"/>
      <c r="F54" s="67"/>
      <c r="G54" s="67"/>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64"/>
      <c r="AO54" s="1049"/>
      <c r="AP54" s="1060"/>
      <c r="AQ54" s="1060"/>
      <c r="AR54" s="1060"/>
      <c r="AS54" s="1060"/>
      <c r="AT54" s="316" t="s">
        <v>715</v>
      </c>
      <c r="AU54" s="753" t="s">
        <v>437</v>
      </c>
      <c r="AV54" s="1060"/>
      <c r="AW54" s="1060"/>
      <c r="AX54" s="1060"/>
      <c r="AY54" s="1096"/>
      <c r="AZ54" s="1060"/>
      <c r="BA54" s="1060"/>
      <c r="BB54" s="1103"/>
      <c r="BC54" s="2"/>
      <c r="DS54" s="46"/>
      <c r="DT54" s="46"/>
      <c r="DU54" s="46"/>
      <c r="DV54" s="46"/>
      <c r="DW54" s="46"/>
      <c r="DX54" s="46"/>
      <c r="DY54" s="46"/>
      <c r="DZ54" s="46"/>
      <c r="EA54" s="46"/>
      <c r="EB54" s="46"/>
    </row>
    <row r="55" spans="1:132" ht="13.5" thickBot="1">
      <c r="A55" s="67"/>
      <c r="B55" s="67"/>
      <c r="C55" s="67"/>
      <c r="D55" s="716"/>
      <c r="E55" s="67"/>
      <c r="F55" s="67"/>
      <c r="G55" s="67"/>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50"/>
      <c r="AP55" s="1061"/>
      <c r="AQ55" s="1061"/>
      <c r="AR55" s="1061"/>
      <c r="AS55" s="1061"/>
      <c r="AT55" s="746" t="s">
        <v>210</v>
      </c>
      <c r="AU55" s="756" t="s">
        <v>211</v>
      </c>
      <c r="AV55" s="1061"/>
      <c r="AW55" s="1061"/>
      <c r="AX55" s="1061"/>
      <c r="AY55" s="1097"/>
      <c r="AZ55" s="1061"/>
      <c r="BA55" s="1061"/>
      <c r="BB55" s="1104"/>
      <c r="BC55" s="2"/>
      <c r="DS55" s="46"/>
      <c r="DT55" s="46"/>
      <c r="DU55" s="46"/>
      <c r="DV55" s="46"/>
      <c r="DW55" s="46"/>
      <c r="DX55" s="46"/>
      <c r="DY55" s="46"/>
      <c r="DZ55" s="46"/>
      <c r="EA55" s="46"/>
      <c r="EB55" s="46"/>
    </row>
    <row r="56" spans="1:132" ht="33.75" customHeight="1" thickBot="1">
      <c r="A56" s="1019" t="s">
        <v>302</v>
      </c>
      <c r="B56" s="1030" t="s">
        <v>710</v>
      </c>
      <c r="C56" s="1028" t="s">
        <v>599</v>
      </c>
      <c r="D56" s="1024" t="s">
        <v>408</v>
      </c>
      <c r="E56" s="1144" t="s">
        <v>488</v>
      </c>
      <c r="F56" s="1030" t="s">
        <v>489</v>
      </c>
      <c r="G56" s="1015">
        <v>1</v>
      </c>
      <c r="H56" s="1024" t="s">
        <v>210</v>
      </c>
      <c r="I56" s="1146" t="s">
        <v>341</v>
      </c>
      <c r="J56" s="1028" t="s">
        <v>711</v>
      </c>
      <c r="K56" s="413" t="s">
        <v>434</v>
      </c>
      <c r="L56" s="749" t="s">
        <v>411</v>
      </c>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870"/>
      <c r="AO56" s="1127"/>
      <c r="AP56" s="1128"/>
      <c r="AQ56" s="1128"/>
      <c r="AR56" s="1128"/>
      <c r="AS56" s="1128"/>
      <c r="AT56" s="1128"/>
      <c r="AU56" s="1128"/>
      <c r="AV56" s="1128"/>
      <c r="AW56" s="1128"/>
      <c r="AX56" s="1128"/>
      <c r="AY56" s="1128"/>
      <c r="AZ56" s="1129"/>
      <c r="BA56" s="1105">
        <v>181</v>
      </c>
      <c r="BB56" s="1106"/>
      <c r="BC56" s="2"/>
      <c r="DS56" s="46"/>
      <c r="DT56" s="46"/>
      <c r="DU56" s="46"/>
      <c r="DV56" s="46"/>
      <c r="DW56" s="46"/>
      <c r="DX56" s="46"/>
      <c r="DY56" s="46"/>
      <c r="DZ56" s="46"/>
      <c r="EA56" s="46"/>
      <c r="EB56" s="46"/>
    </row>
    <row r="57" spans="1:132" ht="33.75" customHeight="1" thickBot="1">
      <c r="A57" s="1020"/>
      <c r="B57" s="1031"/>
      <c r="C57" s="954"/>
      <c r="D57" s="948"/>
      <c r="E57" s="1034"/>
      <c r="F57" s="1031"/>
      <c r="G57" s="946"/>
      <c r="H57" s="949"/>
      <c r="I57" s="1002"/>
      <c r="J57" s="955"/>
      <c r="K57" s="266" t="s">
        <v>608</v>
      </c>
      <c r="L57" s="737" t="s">
        <v>410</v>
      </c>
      <c r="M57" s="266"/>
      <c r="N57" s="266"/>
      <c r="O57" s="266"/>
      <c r="P57" s="266"/>
      <c r="Q57" s="266"/>
      <c r="R57" s="266"/>
      <c r="S57" s="735"/>
      <c r="T57" s="735"/>
      <c r="U57" s="735"/>
      <c r="V57" s="735"/>
      <c r="W57" s="735"/>
      <c r="X57" s="735"/>
      <c r="Y57" s="735"/>
      <c r="Z57" s="735"/>
      <c r="AA57" s="735"/>
      <c r="AB57" s="735"/>
      <c r="AC57" s="735"/>
      <c r="AD57" s="735"/>
      <c r="AE57" s="735"/>
      <c r="AF57" s="735"/>
      <c r="AG57" s="735"/>
      <c r="AH57" s="735"/>
      <c r="AI57" s="735"/>
      <c r="AJ57" s="735"/>
      <c r="AK57" s="735"/>
      <c r="AL57" s="735"/>
      <c r="AM57" s="735"/>
      <c r="AN57" s="566"/>
      <c r="AO57" s="1107">
        <v>111</v>
      </c>
      <c r="AP57" s="1108"/>
      <c r="AQ57" s="1108"/>
      <c r="AR57" s="1108"/>
      <c r="AS57" s="1108"/>
      <c r="AT57" s="1108"/>
      <c r="AU57" s="1108"/>
      <c r="AV57" s="1108"/>
      <c r="AW57" s="1108"/>
      <c r="AX57" s="1108"/>
      <c r="AY57" s="1108"/>
      <c r="AZ57" s="1108"/>
      <c r="BA57" s="1108"/>
      <c r="BB57" s="1109"/>
      <c r="BC57" s="2"/>
      <c r="DS57" s="46"/>
      <c r="DT57" s="46"/>
      <c r="DU57" s="46"/>
      <c r="DV57" s="46"/>
      <c r="DW57" s="46"/>
      <c r="DX57" s="46"/>
      <c r="DY57" s="46"/>
      <c r="DZ57" s="46"/>
      <c r="EA57" s="46"/>
      <c r="EB57" s="46"/>
    </row>
    <row r="58" spans="1:132" ht="33.75" customHeight="1">
      <c r="A58" s="1020"/>
      <c r="B58" s="1031"/>
      <c r="C58" s="954"/>
      <c r="D58" s="948"/>
      <c r="E58" s="1034"/>
      <c r="F58" s="1031"/>
      <c r="G58" s="989">
        <v>2</v>
      </c>
      <c r="H58" s="947" t="s">
        <v>211</v>
      </c>
      <c r="I58" s="1033" t="s">
        <v>490</v>
      </c>
      <c r="J58" s="953" t="s">
        <v>491</v>
      </c>
      <c r="K58" s="945">
        <v>1</v>
      </c>
      <c r="L58" s="947" t="s">
        <v>210</v>
      </c>
      <c r="M58" s="1001" t="s">
        <v>341</v>
      </c>
      <c r="N58" s="954" t="s">
        <v>711</v>
      </c>
      <c r="O58" s="782" t="s">
        <v>434</v>
      </c>
      <c r="P58" s="744" t="s">
        <v>411</v>
      </c>
      <c r="Q58" s="735"/>
      <c r="R58" s="735"/>
      <c r="S58" s="266"/>
      <c r="T58" s="266"/>
      <c r="U58" s="266"/>
      <c r="V58" s="266"/>
      <c r="W58" s="266"/>
      <c r="X58" s="266"/>
      <c r="Y58" s="266"/>
      <c r="Z58" s="266"/>
      <c r="AA58" s="266"/>
      <c r="AB58" s="266"/>
      <c r="AC58" s="266"/>
      <c r="AD58" s="266"/>
      <c r="AE58" s="266"/>
      <c r="AF58" s="266"/>
      <c r="AG58" s="266"/>
      <c r="AH58" s="266"/>
      <c r="AI58" s="266"/>
      <c r="AJ58" s="266"/>
      <c r="AK58" s="266"/>
      <c r="AL58" s="266"/>
      <c r="AM58" s="266"/>
      <c r="AN58" s="566"/>
      <c r="AO58" s="1130"/>
      <c r="AP58" s="1121"/>
      <c r="AQ58" s="1121"/>
      <c r="AR58" s="1121"/>
      <c r="AS58" s="1121"/>
      <c r="AT58" s="1121"/>
      <c r="AU58" s="1121"/>
      <c r="AV58" s="1121"/>
      <c r="AW58" s="1121"/>
      <c r="AX58" s="1121"/>
      <c r="AY58" s="1121"/>
      <c r="AZ58" s="1122"/>
      <c r="BA58" s="1110">
        <v>184</v>
      </c>
      <c r="BB58" s="1111"/>
      <c r="BC58" s="2"/>
      <c r="DS58" s="46"/>
      <c r="DT58" s="46"/>
      <c r="DU58" s="46"/>
      <c r="DV58" s="46"/>
      <c r="DW58" s="46"/>
      <c r="DX58" s="46"/>
      <c r="DY58" s="46"/>
      <c r="DZ58" s="46"/>
      <c r="EA58" s="46"/>
      <c r="EB58" s="46"/>
    </row>
    <row r="59" spans="1:132" ht="33.75" customHeight="1">
      <c r="A59" s="1020"/>
      <c r="B59" s="1031"/>
      <c r="C59" s="954"/>
      <c r="D59" s="948"/>
      <c r="E59" s="1034"/>
      <c r="F59" s="1031"/>
      <c r="G59" s="945"/>
      <c r="H59" s="948"/>
      <c r="I59" s="1034"/>
      <c r="J59" s="954"/>
      <c r="K59" s="946"/>
      <c r="L59" s="949"/>
      <c r="M59" s="1002"/>
      <c r="N59" s="955"/>
      <c r="O59" s="735" t="s">
        <v>608</v>
      </c>
      <c r="P59" s="744" t="s">
        <v>410</v>
      </c>
      <c r="Q59" s="735"/>
      <c r="R59" s="733"/>
      <c r="S59" s="733"/>
      <c r="T59" s="733"/>
      <c r="U59" s="266"/>
      <c r="V59" s="266"/>
      <c r="W59" s="266"/>
      <c r="X59" s="266"/>
      <c r="Y59" s="266"/>
      <c r="Z59" s="266"/>
      <c r="AA59" s="266"/>
      <c r="AB59" s="266"/>
      <c r="AC59" s="266"/>
      <c r="AD59" s="266"/>
      <c r="AE59" s="266"/>
      <c r="AF59" s="266"/>
      <c r="AG59" s="266"/>
      <c r="AH59" s="266"/>
      <c r="AI59" s="266"/>
      <c r="AJ59" s="266"/>
      <c r="AK59" s="266"/>
      <c r="AL59" s="266"/>
      <c r="AM59" s="266"/>
      <c r="AN59" s="566"/>
      <c r="AO59" s="1131"/>
      <c r="AP59" s="1123"/>
      <c r="AQ59" s="1123"/>
      <c r="AR59" s="1123"/>
      <c r="AS59" s="1123"/>
      <c r="AT59" s="1123"/>
      <c r="AU59" s="1123"/>
      <c r="AV59" s="1123"/>
      <c r="AW59" s="1123"/>
      <c r="AX59" s="1123"/>
      <c r="AY59" s="1123"/>
      <c r="AZ59" s="1124"/>
      <c r="BA59" s="1112">
        <v>121</v>
      </c>
      <c r="BB59" s="1113"/>
      <c r="BC59" s="2"/>
      <c r="DS59" s="46"/>
      <c r="DT59" s="46"/>
      <c r="DU59" s="46"/>
      <c r="DV59" s="46"/>
      <c r="DW59" s="46"/>
      <c r="DX59" s="46"/>
      <c r="DY59" s="46"/>
      <c r="DZ59" s="46"/>
      <c r="EA59" s="46"/>
      <c r="EB59" s="46"/>
    </row>
    <row r="60" spans="1:132" ht="15.75" customHeight="1" thickBot="1">
      <c r="A60" s="1020"/>
      <c r="B60" s="1031"/>
      <c r="C60" s="954"/>
      <c r="D60" s="948"/>
      <c r="E60" s="1034"/>
      <c r="F60" s="1031"/>
      <c r="G60" s="945"/>
      <c r="H60" s="948"/>
      <c r="I60" s="1034"/>
      <c r="J60" s="954"/>
      <c r="K60" s="989">
        <v>2</v>
      </c>
      <c r="L60" s="1003" t="s">
        <v>211</v>
      </c>
      <c r="M60" s="1000" t="s">
        <v>523</v>
      </c>
      <c r="N60" s="953" t="s">
        <v>524</v>
      </c>
      <c r="O60" s="733">
        <v>1</v>
      </c>
      <c r="P60" s="1145" t="s">
        <v>210</v>
      </c>
      <c r="Q60" s="1145"/>
      <c r="R60" s="1145"/>
      <c r="S60" s="1145"/>
      <c r="T60" s="733"/>
      <c r="U60" s="266"/>
      <c r="V60" s="266"/>
      <c r="W60" s="266"/>
      <c r="X60" s="266"/>
      <c r="Y60" s="266"/>
      <c r="Z60" s="266"/>
      <c r="AA60" s="266"/>
      <c r="AB60" s="266"/>
      <c r="AC60" s="266"/>
      <c r="AD60" s="266"/>
      <c r="AE60" s="266"/>
      <c r="AF60" s="266"/>
      <c r="AG60" s="266"/>
      <c r="AH60" s="266"/>
      <c r="AI60" s="266"/>
      <c r="AJ60" s="266"/>
      <c r="AK60" s="266"/>
      <c r="AL60" s="266"/>
      <c r="AM60" s="266"/>
      <c r="AN60" s="566"/>
      <c r="AO60" s="1132"/>
      <c r="AP60" s="1133"/>
      <c r="AQ60" s="1133"/>
      <c r="AR60" s="1133"/>
      <c r="AS60" s="1133"/>
      <c r="AT60" s="1133"/>
      <c r="AU60" s="1133"/>
      <c r="AV60" s="1133"/>
      <c r="AW60" s="1133"/>
      <c r="AX60" s="1133"/>
      <c r="AY60" s="1133"/>
      <c r="AZ60" s="1134"/>
      <c r="BA60" s="1112">
        <v>122</v>
      </c>
      <c r="BB60" s="1113"/>
      <c r="BC60" s="2"/>
      <c r="DS60" s="46"/>
      <c r="DT60" s="46"/>
      <c r="DU60" s="46"/>
      <c r="DV60" s="46"/>
      <c r="DW60" s="46"/>
      <c r="DX60" s="46"/>
      <c r="DY60" s="46"/>
      <c r="DZ60" s="46"/>
      <c r="EA60" s="46"/>
      <c r="EB60" s="46"/>
    </row>
    <row r="61" spans="1:132" ht="15.75" customHeight="1" thickBot="1">
      <c r="A61" s="1020"/>
      <c r="B61" s="1031"/>
      <c r="C61" s="954"/>
      <c r="D61" s="948"/>
      <c r="E61" s="1034"/>
      <c r="F61" s="1031"/>
      <c r="G61" s="945"/>
      <c r="H61" s="948"/>
      <c r="I61" s="1034"/>
      <c r="J61" s="954"/>
      <c r="K61" s="945"/>
      <c r="L61" s="1016"/>
      <c r="M61" s="1001"/>
      <c r="N61" s="954"/>
      <c r="O61" s="989">
        <v>2</v>
      </c>
      <c r="P61" s="1003" t="s">
        <v>211</v>
      </c>
      <c r="Q61" s="950" t="s">
        <v>721</v>
      </c>
      <c r="R61" s="953" t="s">
        <v>543</v>
      </c>
      <c r="S61" s="266">
        <v>1</v>
      </c>
      <c r="T61" s="993" t="s">
        <v>210</v>
      </c>
      <c r="U61" s="993"/>
      <c r="V61" s="993"/>
      <c r="W61" s="993"/>
      <c r="X61" s="995"/>
      <c r="Y61" s="995"/>
      <c r="Z61" s="737"/>
      <c r="AA61" s="266"/>
      <c r="AB61" s="266"/>
      <c r="AC61" s="266"/>
      <c r="AD61" s="266"/>
      <c r="AE61" s="266"/>
      <c r="AF61" s="266"/>
      <c r="AG61" s="266"/>
      <c r="AH61" s="266"/>
      <c r="AI61" s="266"/>
      <c r="AJ61" s="266"/>
      <c r="AK61" s="266"/>
      <c r="AL61" s="266"/>
      <c r="AM61" s="266"/>
      <c r="AN61" s="786"/>
      <c r="AO61" s="1114">
        <v>112</v>
      </c>
      <c r="AP61" s="1115"/>
      <c r="AQ61" s="1115"/>
      <c r="AR61" s="1115"/>
      <c r="AS61" s="1115"/>
      <c r="AT61" s="1115"/>
      <c r="AU61" s="1115"/>
      <c r="AV61" s="1115"/>
      <c r="AW61" s="1115"/>
      <c r="AX61" s="1115"/>
      <c r="AY61" s="1115"/>
      <c r="AZ61" s="1115"/>
      <c r="BA61" s="1115"/>
      <c r="BB61" s="1116"/>
      <c r="BC61" s="2"/>
      <c r="DS61" s="46"/>
      <c r="DT61" s="46"/>
      <c r="DU61" s="46"/>
      <c r="DV61" s="46"/>
      <c r="DW61" s="46"/>
      <c r="DX61" s="46"/>
      <c r="DY61" s="46"/>
      <c r="DZ61" s="46"/>
      <c r="EA61" s="46"/>
      <c r="EB61" s="46"/>
    </row>
    <row r="62" spans="1:132" ht="23.25" customHeight="1">
      <c r="A62" s="1020"/>
      <c r="B62" s="1031"/>
      <c r="C62" s="954"/>
      <c r="D62" s="948"/>
      <c r="E62" s="1034"/>
      <c r="F62" s="1031"/>
      <c r="G62" s="945"/>
      <c r="H62" s="948"/>
      <c r="I62" s="1034"/>
      <c r="J62" s="954"/>
      <c r="K62" s="945"/>
      <c r="L62" s="1016"/>
      <c r="M62" s="1001"/>
      <c r="N62" s="954"/>
      <c r="O62" s="945"/>
      <c r="P62" s="1016"/>
      <c r="Q62" s="951"/>
      <c r="R62" s="954"/>
      <c r="S62" s="945">
        <v>2</v>
      </c>
      <c r="T62" s="1016" t="s">
        <v>211</v>
      </c>
      <c r="U62" s="951" t="s">
        <v>514</v>
      </c>
      <c r="V62" s="954" t="s">
        <v>513</v>
      </c>
      <c r="W62" s="945">
        <v>1</v>
      </c>
      <c r="X62" s="948" t="s">
        <v>210</v>
      </c>
      <c r="Y62" s="951" t="s">
        <v>515</v>
      </c>
      <c r="Z62" s="953" t="s">
        <v>517</v>
      </c>
      <c r="AA62" s="766" t="s">
        <v>452</v>
      </c>
      <c r="AB62" s="744" t="s">
        <v>401</v>
      </c>
      <c r="AC62" s="307"/>
      <c r="AD62" s="307"/>
      <c r="AE62" s="286"/>
      <c r="AF62" s="744"/>
      <c r="AG62" s="735"/>
      <c r="AH62" s="735"/>
      <c r="AI62" s="744"/>
      <c r="AJ62" s="735"/>
      <c r="AK62" s="735"/>
      <c r="AL62" s="735"/>
      <c r="AM62" s="735"/>
      <c r="AN62" s="566"/>
      <c r="AO62" s="1130"/>
      <c r="AP62" s="1121"/>
      <c r="AQ62" s="1121"/>
      <c r="AR62" s="1121"/>
      <c r="AS62" s="1121"/>
      <c r="AT62" s="1121"/>
      <c r="AU62" s="1121"/>
      <c r="AV62" s="1121"/>
      <c r="AW62" s="1121"/>
      <c r="AX62" s="1121"/>
      <c r="AY62" s="1121"/>
      <c r="AZ62" s="1122"/>
      <c r="BA62" s="1117">
        <v>291</v>
      </c>
      <c r="BB62" s="1118"/>
      <c r="BC62" s="2"/>
      <c r="DS62" s="46"/>
      <c r="DT62" s="46"/>
      <c r="DU62" s="46"/>
      <c r="DV62" s="46"/>
      <c r="DW62" s="46"/>
      <c r="DX62" s="46"/>
      <c r="DY62" s="46"/>
      <c r="DZ62" s="46"/>
      <c r="EA62" s="46"/>
      <c r="EB62" s="46"/>
    </row>
    <row r="63" spans="1:132" ht="23.25" customHeight="1" thickBot="1">
      <c r="A63" s="1020"/>
      <c r="B63" s="1031"/>
      <c r="C63" s="954"/>
      <c r="D63" s="948"/>
      <c r="E63" s="1034"/>
      <c r="F63" s="1031"/>
      <c r="G63" s="945"/>
      <c r="H63" s="948"/>
      <c r="I63" s="1034"/>
      <c r="J63" s="954"/>
      <c r="K63" s="945"/>
      <c r="L63" s="1016"/>
      <c r="M63" s="1001"/>
      <c r="N63" s="954"/>
      <c r="O63" s="945"/>
      <c r="P63" s="1016"/>
      <c r="Q63" s="951"/>
      <c r="R63" s="954"/>
      <c r="S63" s="945"/>
      <c r="T63" s="1016"/>
      <c r="U63" s="951"/>
      <c r="V63" s="954"/>
      <c r="W63" s="946"/>
      <c r="X63" s="949"/>
      <c r="Y63" s="952"/>
      <c r="Z63" s="955"/>
      <c r="AA63" s="520">
        <v>6</v>
      </c>
      <c r="AB63" s="737" t="s">
        <v>402</v>
      </c>
      <c r="AC63" s="307"/>
      <c r="AD63" s="307"/>
      <c r="AE63" s="307"/>
      <c r="AF63" s="300"/>
      <c r="AG63" s="737"/>
      <c r="AH63" s="744"/>
      <c r="AI63" s="744"/>
      <c r="AJ63" s="266"/>
      <c r="AK63" s="735"/>
      <c r="AL63" s="735"/>
      <c r="AM63" s="735"/>
      <c r="AN63" s="566"/>
      <c r="AO63" s="1131"/>
      <c r="AP63" s="1123"/>
      <c r="AQ63" s="1123"/>
      <c r="AR63" s="1123"/>
      <c r="AS63" s="1123"/>
      <c r="AT63" s="1123"/>
      <c r="AU63" s="1123"/>
      <c r="AV63" s="1123"/>
      <c r="AW63" s="1123"/>
      <c r="AX63" s="1123"/>
      <c r="AY63" s="1123"/>
      <c r="AZ63" s="1124"/>
      <c r="BA63" s="1119">
        <v>253</v>
      </c>
      <c r="BB63" s="1120"/>
      <c r="BC63" s="2"/>
      <c r="DS63" s="46"/>
      <c r="DT63" s="46"/>
      <c r="DU63" s="46"/>
      <c r="DV63" s="46"/>
      <c r="DW63" s="46"/>
      <c r="DX63" s="46"/>
      <c r="DY63" s="46"/>
      <c r="DZ63" s="46"/>
      <c r="EA63" s="46"/>
      <c r="EB63" s="46"/>
    </row>
    <row r="64" spans="1:132" ht="26.25" customHeight="1" thickBot="1">
      <c r="A64" s="1020"/>
      <c r="B64" s="1031"/>
      <c r="C64" s="954"/>
      <c r="D64" s="948"/>
      <c r="E64" s="1034"/>
      <c r="F64" s="1031"/>
      <c r="G64" s="945"/>
      <c r="H64" s="948"/>
      <c r="I64" s="1034"/>
      <c r="J64" s="954"/>
      <c r="K64" s="945"/>
      <c r="L64" s="1016"/>
      <c r="M64" s="1001"/>
      <c r="N64" s="954"/>
      <c r="O64" s="945"/>
      <c r="P64" s="1016"/>
      <c r="Q64" s="951"/>
      <c r="R64" s="954"/>
      <c r="S64" s="945"/>
      <c r="T64" s="1016"/>
      <c r="U64" s="951"/>
      <c r="V64" s="954"/>
      <c r="W64" s="989">
        <v>2</v>
      </c>
      <c r="X64" s="947" t="s">
        <v>211</v>
      </c>
      <c r="Y64" s="950" t="s">
        <v>516</v>
      </c>
      <c r="Z64" s="953" t="s">
        <v>525</v>
      </c>
      <c r="AA64" s="735" t="s">
        <v>713</v>
      </c>
      <c r="AB64" s="744" t="s">
        <v>546</v>
      </c>
      <c r="AC64" s="301"/>
      <c r="AD64" s="113"/>
      <c r="AE64" s="734"/>
      <c r="AF64" s="734"/>
      <c r="AG64" s="735"/>
      <c r="AH64" s="735"/>
      <c r="AI64" s="735"/>
      <c r="AJ64" s="735"/>
      <c r="AK64" s="735"/>
      <c r="AL64" s="735"/>
      <c r="AM64" s="735"/>
      <c r="AN64" s="566"/>
      <c r="AO64" s="800">
        <v>251</v>
      </c>
      <c r="AP64" s="764">
        <v>252</v>
      </c>
      <c r="AQ64" s="1132"/>
      <c r="AR64" s="1133"/>
      <c r="AS64" s="1133"/>
      <c r="AT64" s="1133"/>
      <c r="AU64" s="1133"/>
      <c r="AV64" s="1133"/>
      <c r="AW64" s="1133"/>
      <c r="AX64" s="1133"/>
      <c r="AY64" s="1133"/>
      <c r="AZ64" s="1133"/>
      <c r="BA64" s="1121"/>
      <c r="BB64" s="1122"/>
      <c r="DS64" s="46"/>
      <c r="DT64" s="46"/>
      <c r="DU64" s="46"/>
      <c r="DV64" s="46"/>
      <c r="DW64" s="46"/>
      <c r="DX64" s="46"/>
      <c r="DY64" s="46"/>
      <c r="DZ64" s="46"/>
      <c r="EA64" s="46"/>
      <c r="EB64" s="46"/>
    </row>
    <row r="65" spans="1:132" ht="15.75" customHeight="1">
      <c r="A65" s="1020"/>
      <c r="B65" s="1031"/>
      <c r="C65" s="954"/>
      <c r="D65" s="948"/>
      <c r="E65" s="1034"/>
      <c r="F65" s="1031"/>
      <c r="G65" s="945"/>
      <c r="H65" s="948"/>
      <c r="I65" s="1034"/>
      <c r="J65" s="954"/>
      <c r="K65" s="945"/>
      <c r="L65" s="1016"/>
      <c r="M65" s="1001"/>
      <c r="N65" s="954"/>
      <c r="O65" s="945"/>
      <c r="P65" s="1016"/>
      <c r="Q65" s="951"/>
      <c r="R65" s="954"/>
      <c r="S65" s="945"/>
      <c r="T65" s="1016"/>
      <c r="U65" s="951"/>
      <c r="V65" s="954"/>
      <c r="W65" s="945"/>
      <c r="X65" s="948"/>
      <c r="Y65" s="951"/>
      <c r="Z65" s="954"/>
      <c r="AA65" s="957">
        <v>1</v>
      </c>
      <c r="AB65" s="947" t="s">
        <v>210</v>
      </c>
      <c r="AC65" s="1000" t="s">
        <v>519</v>
      </c>
      <c r="AD65" s="953" t="s">
        <v>518</v>
      </c>
      <c r="AE65" s="957">
        <v>1</v>
      </c>
      <c r="AF65" s="947" t="s">
        <v>210</v>
      </c>
      <c r="AG65" s="950" t="s">
        <v>521</v>
      </c>
      <c r="AH65" s="953" t="s">
        <v>520</v>
      </c>
      <c r="AI65" s="735">
        <v>10</v>
      </c>
      <c r="AJ65" s="744" t="s">
        <v>453</v>
      </c>
      <c r="AK65" s="735"/>
      <c r="AL65" s="735"/>
      <c r="AM65" s="735"/>
      <c r="AN65" s="566"/>
      <c r="AO65" s="1130"/>
      <c r="AP65" s="1121"/>
      <c r="AQ65" s="1164">
        <v>214</v>
      </c>
      <c r="AR65" s="1166">
        <v>214</v>
      </c>
      <c r="AS65" s="1166"/>
      <c r="AT65" s="1166"/>
      <c r="AU65" s="1166"/>
      <c r="AV65" s="1166"/>
      <c r="AW65" s="1166"/>
      <c r="AX65" s="1166"/>
      <c r="AY65" s="1166"/>
      <c r="AZ65" s="1118"/>
      <c r="BA65" s="1123"/>
      <c r="BB65" s="1124"/>
      <c r="DS65" s="46"/>
      <c r="DT65" s="46"/>
      <c r="DU65" s="46"/>
      <c r="DV65" s="46"/>
      <c r="DW65" s="46"/>
      <c r="DX65" s="46"/>
      <c r="DY65" s="46"/>
      <c r="DZ65" s="46"/>
      <c r="EA65" s="46"/>
      <c r="EB65" s="46"/>
    </row>
    <row r="66" spans="1:132" ht="25.5" customHeight="1">
      <c r="A66" s="1020"/>
      <c r="B66" s="1031"/>
      <c r="C66" s="954"/>
      <c r="D66" s="948"/>
      <c r="E66" s="1034"/>
      <c r="F66" s="1031"/>
      <c r="G66" s="945"/>
      <c r="H66" s="948"/>
      <c r="I66" s="1034"/>
      <c r="J66" s="954"/>
      <c r="K66" s="945"/>
      <c r="L66" s="1016"/>
      <c r="M66" s="1001"/>
      <c r="N66" s="954"/>
      <c r="O66" s="945"/>
      <c r="P66" s="1016"/>
      <c r="Q66" s="951"/>
      <c r="R66" s="954"/>
      <c r="S66" s="945"/>
      <c r="T66" s="1016"/>
      <c r="U66" s="951"/>
      <c r="V66" s="954"/>
      <c r="W66" s="945"/>
      <c r="X66" s="948"/>
      <c r="Y66" s="951"/>
      <c r="Z66" s="954"/>
      <c r="AA66" s="958"/>
      <c r="AB66" s="948"/>
      <c r="AC66" s="1001"/>
      <c r="AD66" s="954"/>
      <c r="AE66" s="958"/>
      <c r="AF66" s="948"/>
      <c r="AG66" s="951"/>
      <c r="AH66" s="954"/>
      <c r="AI66" s="957">
        <v>11</v>
      </c>
      <c r="AJ66" s="1003" t="s">
        <v>454</v>
      </c>
      <c r="AK66" s="950" t="s">
        <v>515</v>
      </c>
      <c r="AL66" s="953" t="s">
        <v>517</v>
      </c>
      <c r="AM66" s="729" t="s">
        <v>452</v>
      </c>
      <c r="AN66" s="773" t="s">
        <v>401</v>
      </c>
      <c r="AO66" s="1131"/>
      <c r="AP66" s="1123"/>
      <c r="AQ66" s="1165"/>
      <c r="AR66" s="1167">
        <v>211</v>
      </c>
      <c r="AS66" s="1168"/>
      <c r="AT66" s="1168"/>
      <c r="AU66" s="1168"/>
      <c r="AV66" s="1168"/>
      <c r="AW66" s="1168"/>
      <c r="AX66" s="1168"/>
      <c r="AY66" s="1168"/>
      <c r="AZ66" s="1169"/>
      <c r="BA66" s="1123"/>
      <c r="BB66" s="1124"/>
      <c r="DS66" s="46"/>
      <c r="DT66" s="46"/>
      <c r="DU66" s="46"/>
      <c r="DV66" s="46"/>
      <c r="DW66" s="46"/>
      <c r="DX66" s="46"/>
      <c r="DY66" s="46"/>
      <c r="DZ66" s="46"/>
      <c r="EA66" s="46"/>
      <c r="EB66" s="46"/>
    </row>
    <row r="67" spans="1:132" ht="33" customHeight="1" thickBot="1">
      <c r="A67" s="1020"/>
      <c r="B67" s="1031"/>
      <c r="C67" s="954"/>
      <c r="D67" s="948"/>
      <c r="E67" s="1034"/>
      <c r="F67" s="1031"/>
      <c r="G67" s="945"/>
      <c r="H67" s="948"/>
      <c r="I67" s="1034"/>
      <c r="J67" s="954"/>
      <c r="K67" s="945"/>
      <c r="L67" s="1016"/>
      <c r="M67" s="1001"/>
      <c r="N67" s="954"/>
      <c r="O67" s="945"/>
      <c r="P67" s="1016"/>
      <c r="Q67" s="951"/>
      <c r="R67" s="954"/>
      <c r="S67" s="945"/>
      <c r="T67" s="1016"/>
      <c r="U67" s="951"/>
      <c r="V67" s="954"/>
      <c r="W67" s="945"/>
      <c r="X67" s="948"/>
      <c r="Y67" s="951"/>
      <c r="Z67" s="954"/>
      <c r="AA67" s="958"/>
      <c r="AB67" s="948"/>
      <c r="AC67" s="1001"/>
      <c r="AD67" s="954"/>
      <c r="AE67" s="958"/>
      <c r="AF67" s="948"/>
      <c r="AG67" s="951"/>
      <c r="AH67" s="954"/>
      <c r="AI67" s="959"/>
      <c r="AJ67" s="1004"/>
      <c r="AK67" s="952"/>
      <c r="AL67" s="955"/>
      <c r="AM67" s="520">
        <v>6</v>
      </c>
      <c r="AN67" s="773" t="s">
        <v>402</v>
      </c>
      <c r="AO67" s="1131"/>
      <c r="AP67" s="1123"/>
      <c r="AQ67" s="1165"/>
      <c r="AR67" s="1170">
        <v>253</v>
      </c>
      <c r="AS67" s="1171"/>
      <c r="AT67" s="1171"/>
      <c r="AU67" s="1171"/>
      <c r="AV67" s="1171"/>
      <c r="AW67" s="1171"/>
      <c r="AX67" s="1171"/>
      <c r="AY67" s="1171"/>
      <c r="AZ67" s="1172"/>
      <c r="BA67" s="1123"/>
      <c r="BB67" s="1124"/>
      <c r="DS67" s="46"/>
      <c r="DT67" s="46"/>
      <c r="DU67" s="46"/>
      <c r="DV67" s="46"/>
      <c r="DW67" s="46"/>
      <c r="DX67" s="46"/>
      <c r="DY67" s="46"/>
      <c r="DZ67" s="46"/>
      <c r="EA67" s="46"/>
      <c r="EB67" s="46"/>
    </row>
    <row r="68" spans="1:132" ht="15.75" customHeight="1">
      <c r="A68" s="1020"/>
      <c r="B68" s="1031"/>
      <c r="C68" s="954"/>
      <c r="D68" s="948"/>
      <c r="E68" s="1034"/>
      <c r="F68" s="1031"/>
      <c r="G68" s="945"/>
      <c r="H68" s="948"/>
      <c r="I68" s="1034"/>
      <c r="J68" s="954"/>
      <c r="K68" s="945"/>
      <c r="L68" s="1016"/>
      <c r="M68" s="1001"/>
      <c r="N68" s="954"/>
      <c r="O68" s="945"/>
      <c r="P68" s="1016"/>
      <c r="Q68" s="951"/>
      <c r="R68" s="954"/>
      <c r="S68" s="945"/>
      <c r="T68" s="1016"/>
      <c r="U68" s="951"/>
      <c r="V68" s="954"/>
      <c r="W68" s="945"/>
      <c r="X68" s="948"/>
      <c r="Y68" s="951"/>
      <c r="Z68" s="954"/>
      <c r="AA68" s="958"/>
      <c r="AB68" s="948"/>
      <c r="AC68" s="1001"/>
      <c r="AD68" s="954"/>
      <c r="AE68" s="958"/>
      <c r="AF68" s="948"/>
      <c r="AG68" s="951"/>
      <c r="AH68" s="954"/>
      <c r="AI68" s="735">
        <v>1</v>
      </c>
      <c r="AJ68" s="993" t="s">
        <v>455</v>
      </c>
      <c r="AK68" s="993"/>
      <c r="AL68" s="993"/>
      <c r="AM68" s="993"/>
      <c r="AN68" s="1143"/>
      <c r="AO68" s="1131"/>
      <c r="AP68" s="1123"/>
      <c r="AQ68" s="1165"/>
      <c r="AR68" s="1194">
        <v>421</v>
      </c>
      <c r="AS68" s="1195"/>
      <c r="AT68" s="1195"/>
      <c r="AU68" s="1195"/>
      <c r="AV68" s="1195"/>
      <c r="AW68" s="1195"/>
      <c r="AX68" s="1195"/>
      <c r="AY68" s="1195"/>
      <c r="AZ68" s="1196"/>
      <c r="BA68" s="1123"/>
      <c r="BB68" s="1124"/>
      <c r="DS68" s="46"/>
      <c r="DT68" s="46"/>
      <c r="DU68" s="46"/>
      <c r="DV68" s="46"/>
      <c r="DW68" s="46"/>
      <c r="DX68" s="46"/>
      <c r="DY68" s="46"/>
      <c r="DZ68" s="46"/>
      <c r="EA68" s="46"/>
      <c r="EB68" s="46"/>
    </row>
    <row r="69" spans="1:132" ht="12.75" customHeight="1">
      <c r="A69" s="1020"/>
      <c r="B69" s="1031"/>
      <c r="C69" s="954"/>
      <c r="D69" s="948"/>
      <c r="E69" s="1034"/>
      <c r="F69" s="1031"/>
      <c r="G69" s="945"/>
      <c r="H69" s="948"/>
      <c r="I69" s="1034"/>
      <c r="J69" s="954"/>
      <c r="K69" s="945"/>
      <c r="L69" s="1016"/>
      <c r="M69" s="1001"/>
      <c r="N69" s="954"/>
      <c r="O69" s="945"/>
      <c r="P69" s="1016"/>
      <c r="Q69" s="951"/>
      <c r="R69" s="954"/>
      <c r="S69" s="945"/>
      <c r="T69" s="1016"/>
      <c r="U69" s="951"/>
      <c r="V69" s="954"/>
      <c r="W69" s="945"/>
      <c r="X69" s="948"/>
      <c r="Y69" s="951"/>
      <c r="Z69" s="954"/>
      <c r="AA69" s="958"/>
      <c r="AB69" s="948"/>
      <c r="AC69" s="1001"/>
      <c r="AD69" s="954"/>
      <c r="AE69" s="958"/>
      <c r="AF69" s="948"/>
      <c r="AG69" s="951"/>
      <c r="AH69" s="954"/>
      <c r="AI69" s="735">
        <v>2</v>
      </c>
      <c r="AJ69" s="993" t="s">
        <v>304</v>
      </c>
      <c r="AK69" s="993"/>
      <c r="AL69" s="993"/>
      <c r="AM69" s="993"/>
      <c r="AN69" s="1143"/>
      <c r="AO69" s="1131"/>
      <c r="AP69" s="1123"/>
      <c r="AQ69" s="1165"/>
      <c r="AR69" s="1161">
        <v>422</v>
      </c>
      <c r="AS69" s="1162"/>
      <c r="AT69" s="1162"/>
      <c r="AU69" s="1162"/>
      <c r="AV69" s="1162"/>
      <c r="AW69" s="1162"/>
      <c r="AX69" s="1162"/>
      <c r="AY69" s="1162"/>
      <c r="AZ69" s="1163"/>
      <c r="BA69" s="1123"/>
      <c r="BB69" s="1124"/>
      <c r="DS69" s="46"/>
      <c r="DT69" s="46"/>
      <c r="DU69" s="46"/>
      <c r="DV69" s="46"/>
      <c r="DW69" s="46"/>
      <c r="DX69" s="46"/>
      <c r="DY69" s="46"/>
      <c r="DZ69" s="46"/>
      <c r="EA69" s="46"/>
      <c r="EB69" s="46"/>
    </row>
    <row r="70" spans="1:132" ht="12.75" customHeight="1">
      <c r="A70" s="1020"/>
      <c r="B70" s="1031"/>
      <c r="C70" s="954"/>
      <c r="D70" s="948"/>
      <c r="E70" s="1034"/>
      <c r="F70" s="1031"/>
      <c r="G70" s="945"/>
      <c r="H70" s="948"/>
      <c r="I70" s="1034"/>
      <c r="J70" s="954"/>
      <c r="K70" s="945"/>
      <c r="L70" s="1016"/>
      <c r="M70" s="1001"/>
      <c r="N70" s="954"/>
      <c r="O70" s="945"/>
      <c r="P70" s="1016"/>
      <c r="Q70" s="951"/>
      <c r="R70" s="954"/>
      <c r="S70" s="945"/>
      <c r="T70" s="1016"/>
      <c r="U70" s="951"/>
      <c r="V70" s="954"/>
      <c r="W70" s="945"/>
      <c r="X70" s="948"/>
      <c r="Y70" s="951"/>
      <c r="Z70" s="954"/>
      <c r="AA70" s="958"/>
      <c r="AB70" s="948"/>
      <c r="AC70" s="1001"/>
      <c r="AD70" s="954"/>
      <c r="AE70" s="958"/>
      <c r="AF70" s="948"/>
      <c r="AG70" s="951"/>
      <c r="AH70" s="954"/>
      <c r="AI70" s="735">
        <v>4</v>
      </c>
      <c r="AJ70" s="993" t="s">
        <v>456</v>
      </c>
      <c r="AK70" s="993"/>
      <c r="AL70" s="993"/>
      <c r="AM70" s="993"/>
      <c r="AN70" s="1143"/>
      <c r="AO70" s="1131"/>
      <c r="AP70" s="1123"/>
      <c r="AQ70" s="1165"/>
      <c r="AR70" s="1161">
        <v>441</v>
      </c>
      <c r="AS70" s="1162"/>
      <c r="AT70" s="1162"/>
      <c r="AU70" s="1162"/>
      <c r="AV70" s="1162"/>
      <c r="AW70" s="1162"/>
      <c r="AX70" s="1162"/>
      <c r="AY70" s="1162"/>
      <c r="AZ70" s="1163"/>
      <c r="BA70" s="1123"/>
      <c r="BB70" s="1124"/>
      <c r="DS70" s="46"/>
      <c r="DT70" s="46"/>
      <c r="DU70" s="46"/>
      <c r="DV70" s="46"/>
      <c r="DW70" s="46"/>
      <c r="DX70" s="46"/>
      <c r="DY70" s="46"/>
      <c r="DZ70" s="46"/>
      <c r="EA70" s="46"/>
      <c r="EB70" s="46"/>
    </row>
    <row r="71" spans="1:132" ht="12.75" customHeight="1" thickBot="1">
      <c r="A71" s="1020"/>
      <c r="B71" s="1031"/>
      <c r="C71" s="954"/>
      <c r="D71" s="948"/>
      <c r="E71" s="1034"/>
      <c r="F71" s="1031"/>
      <c r="G71" s="945"/>
      <c r="H71" s="948"/>
      <c r="I71" s="1034"/>
      <c r="J71" s="954"/>
      <c r="K71" s="945"/>
      <c r="L71" s="1016"/>
      <c r="M71" s="1001"/>
      <c r="N71" s="954"/>
      <c r="O71" s="945"/>
      <c r="P71" s="1016"/>
      <c r="Q71" s="951"/>
      <c r="R71" s="954"/>
      <c r="S71" s="945"/>
      <c r="T71" s="1016"/>
      <c r="U71" s="951"/>
      <c r="V71" s="954"/>
      <c r="W71" s="945"/>
      <c r="X71" s="948"/>
      <c r="Y71" s="951"/>
      <c r="Z71" s="954"/>
      <c r="AA71" s="958"/>
      <c r="AB71" s="948"/>
      <c r="AC71" s="1001"/>
      <c r="AD71" s="954"/>
      <c r="AE71" s="958"/>
      <c r="AF71" s="948"/>
      <c r="AG71" s="951"/>
      <c r="AH71" s="954"/>
      <c r="AI71" s="735">
        <v>8</v>
      </c>
      <c r="AJ71" s="993" t="s">
        <v>306</v>
      </c>
      <c r="AK71" s="993"/>
      <c r="AL71" s="993"/>
      <c r="AM71" s="993"/>
      <c r="AN71" s="1143"/>
      <c r="AO71" s="1131"/>
      <c r="AP71" s="1123"/>
      <c r="AQ71" s="1165"/>
      <c r="AR71" s="1178">
        <v>442</v>
      </c>
      <c r="AS71" s="1179"/>
      <c r="AT71" s="1179"/>
      <c r="AU71" s="1179"/>
      <c r="AV71" s="1179"/>
      <c r="AW71" s="1179"/>
      <c r="AX71" s="1179"/>
      <c r="AY71" s="1179"/>
      <c r="AZ71" s="1180"/>
      <c r="BA71" s="1123"/>
      <c r="BB71" s="1124"/>
      <c r="DS71" s="46"/>
      <c r="DT71" s="46"/>
      <c r="DU71" s="46"/>
      <c r="DV71" s="46"/>
      <c r="DW71" s="46"/>
      <c r="DX71" s="46"/>
      <c r="DY71" s="46"/>
      <c r="DZ71" s="46"/>
      <c r="EA71" s="46"/>
      <c r="EB71" s="46"/>
    </row>
    <row r="72" spans="1:132" ht="13.5" customHeight="1">
      <c r="A72" s="1020"/>
      <c r="B72" s="1031"/>
      <c r="C72" s="954"/>
      <c r="D72" s="948"/>
      <c r="E72" s="1034"/>
      <c r="F72" s="1031"/>
      <c r="G72" s="945"/>
      <c r="H72" s="948"/>
      <c r="I72" s="1034"/>
      <c r="J72" s="954"/>
      <c r="K72" s="945"/>
      <c r="L72" s="1016"/>
      <c r="M72" s="1001"/>
      <c r="N72" s="954"/>
      <c r="O72" s="945"/>
      <c r="P72" s="1016"/>
      <c r="Q72" s="951"/>
      <c r="R72" s="954"/>
      <c r="S72" s="945"/>
      <c r="T72" s="1016"/>
      <c r="U72" s="951"/>
      <c r="V72" s="954"/>
      <c r="W72" s="945"/>
      <c r="X72" s="948"/>
      <c r="Y72" s="951"/>
      <c r="Z72" s="954"/>
      <c r="AA72" s="958"/>
      <c r="AB72" s="948"/>
      <c r="AC72" s="1001"/>
      <c r="AD72" s="954"/>
      <c r="AE72" s="958"/>
      <c r="AF72" s="948"/>
      <c r="AG72" s="951"/>
      <c r="AH72" s="954"/>
      <c r="AI72" s="735">
        <v>3</v>
      </c>
      <c r="AJ72" s="993" t="s">
        <v>457</v>
      </c>
      <c r="AK72" s="993"/>
      <c r="AL72" s="993"/>
      <c r="AM72" s="993"/>
      <c r="AN72" s="1143"/>
      <c r="AO72" s="1131"/>
      <c r="AP72" s="1123"/>
      <c r="AQ72" s="1165"/>
      <c r="AR72" s="1197">
        <v>311</v>
      </c>
      <c r="AS72" s="1200">
        <v>312</v>
      </c>
      <c r="AT72" s="1201"/>
      <c r="AU72" s="1201"/>
      <c r="AV72" s="1201"/>
      <c r="AW72" s="1201"/>
      <c r="AX72" s="1201"/>
      <c r="AY72" s="1201"/>
      <c r="AZ72" s="1202"/>
      <c r="BA72" s="1123"/>
      <c r="BB72" s="1124"/>
      <c r="DS72" s="46"/>
      <c r="DT72" s="46"/>
      <c r="DU72" s="46"/>
      <c r="DV72" s="46"/>
      <c r="DW72" s="46"/>
      <c r="DX72" s="46"/>
      <c r="DY72" s="46"/>
      <c r="DZ72" s="46"/>
      <c r="EA72" s="46"/>
      <c r="EB72" s="46"/>
    </row>
    <row r="73" spans="1:132" ht="12.75" customHeight="1">
      <c r="A73" s="1020"/>
      <c r="B73" s="1031"/>
      <c r="C73" s="954"/>
      <c r="D73" s="948"/>
      <c r="E73" s="1034"/>
      <c r="F73" s="1031"/>
      <c r="G73" s="945"/>
      <c r="H73" s="948"/>
      <c r="I73" s="1034"/>
      <c r="J73" s="954"/>
      <c r="K73" s="945"/>
      <c r="L73" s="1016"/>
      <c r="M73" s="1001"/>
      <c r="N73" s="954"/>
      <c r="O73" s="945"/>
      <c r="P73" s="1016"/>
      <c r="Q73" s="951"/>
      <c r="R73" s="954"/>
      <c r="S73" s="945"/>
      <c r="T73" s="1016"/>
      <c r="U73" s="951"/>
      <c r="V73" s="954"/>
      <c r="W73" s="945"/>
      <c r="X73" s="948"/>
      <c r="Y73" s="951"/>
      <c r="Z73" s="954"/>
      <c r="AA73" s="958"/>
      <c r="AB73" s="948"/>
      <c r="AC73" s="1001"/>
      <c r="AD73" s="954"/>
      <c r="AE73" s="958"/>
      <c r="AF73" s="948"/>
      <c r="AG73" s="951"/>
      <c r="AH73" s="954"/>
      <c r="AI73" s="735">
        <v>5</v>
      </c>
      <c r="AJ73" s="993" t="s">
        <v>458</v>
      </c>
      <c r="AK73" s="993"/>
      <c r="AL73" s="993"/>
      <c r="AM73" s="993"/>
      <c r="AN73" s="1143"/>
      <c r="AO73" s="1131"/>
      <c r="AP73" s="1123"/>
      <c r="AQ73" s="1165"/>
      <c r="AR73" s="1198"/>
      <c r="AS73" s="1156">
        <v>321</v>
      </c>
      <c r="AT73" s="1154">
        <v>322</v>
      </c>
      <c r="AU73" s="1155"/>
      <c r="AV73" s="1148">
        <v>321</v>
      </c>
      <c r="AW73" s="1149"/>
      <c r="AX73" s="1173">
        <v>322</v>
      </c>
      <c r="AY73" s="1154"/>
      <c r="AZ73" s="1174"/>
      <c r="BA73" s="1123"/>
      <c r="BB73" s="1124"/>
      <c r="DS73" s="46"/>
      <c r="DT73" s="46"/>
      <c r="DU73" s="46"/>
      <c r="DV73" s="46"/>
      <c r="DW73" s="46"/>
      <c r="DX73" s="46"/>
      <c r="DY73" s="46"/>
      <c r="DZ73" s="46"/>
      <c r="EA73" s="46"/>
      <c r="EB73" s="46"/>
    </row>
    <row r="74" spans="1:132" ht="15.75" customHeight="1">
      <c r="A74" s="1020"/>
      <c r="B74" s="1031"/>
      <c r="C74" s="954"/>
      <c r="D74" s="948"/>
      <c r="E74" s="1034"/>
      <c r="F74" s="1031"/>
      <c r="G74" s="945"/>
      <c r="H74" s="948"/>
      <c r="I74" s="1034"/>
      <c r="J74" s="954"/>
      <c r="K74" s="945"/>
      <c r="L74" s="1016"/>
      <c r="M74" s="1001"/>
      <c r="N74" s="954"/>
      <c r="O74" s="945"/>
      <c r="P74" s="1016"/>
      <c r="Q74" s="951"/>
      <c r="R74" s="954"/>
      <c r="S74" s="945"/>
      <c r="T74" s="1016"/>
      <c r="U74" s="951"/>
      <c r="V74" s="954"/>
      <c r="W74" s="945"/>
      <c r="X74" s="948"/>
      <c r="Y74" s="951"/>
      <c r="Z74" s="954"/>
      <c r="AA74" s="958"/>
      <c r="AB74" s="948"/>
      <c r="AC74" s="1001"/>
      <c r="AD74" s="954"/>
      <c r="AE74" s="958"/>
      <c r="AF74" s="948"/>
      <c r="AG74" s="951"/>
      <c r="AH74" s="954"/>
      <c r="AI74" s="735">
        <v>6</v>
      </c>
      <c r="AJ74" s="993" t="s">
        <v>459</v>
      </c>
      <c r="AK74" s="993"/>
      <c r="AL74" s="993"/>
      <c r="AM74" s="993"/>
      <c r="AN74" s="1143"/>
      <c r="AO74" s="1131"/>
      <c r="AP74" s="1123"/>
      <c r="AQ74" s="1165"/>
      <c r="AR74" s="1198"/>
      <c r="AS74" s="1157"/>
      <c r="AT74" s="1154">
        <v>332</v>
      </c>
      <c r="AU74" s="1155"/>
      <c r="AV74" s="1150"/>
      <c r="AW74" s="1151"/>
      <c r="AX74" s="1156">
        <v>331</v>
      </c>
      <c r="AY74" s="1173">
        <v>332</v>
      </c>
      <c r="AZ74" s="1174"/>
      <c r="BA74" s="1123"/>
      <c r="BB74" s="1124"/>
      <c r="DS74" s="46"/>
      <c r="DT74" s="46"/>
      <c r="DU74" s="46"/>
      <c r="DV74" s="46"/>
      <c r="DW74" s="46"/>
      <c r="DX74" s="46"/>
      <c r="DY74" s="46"/>
      <c r="DZ74" s="46"/>
      <c r="EA74" s="46"/>
      <c r="EB74" s="46"/>
    </row>
    <row r="75" spans="1:132" ht="12.75" customHeight="1">
      <c r="A75" s="1020"/>
      <c r="B75" s="1031"/>
      <c r="C75" s="954"/>
      <c r="D75" s="948"/>
      <c r="E75" s="1034"/>
      <c r="F75" s="1031"/>
      <c r="G75" s="945"/>
      <c r="H75" s="948"/>
      <c r="I75" s="1034"/>
      <c r="J75" s="954"/>
      <c r="K75" s="945"/>
      <c r="L75" s="1016"/>
      <c r="M75" s="1001"/>
      <c r="N75" s="954"/>
      <c r="O75" s="945"/>
      <c r="P75" s="1016"/>
      <c r="Q75" s="951"/>
      <c r="R75" s="954"/>
      <c r="S75" s="945"/>
      <c r="T75" s="1016"/>
      <c r="U75" s="951"/>
      <c r="V75" s="954"/>
      <c r="W75" s="945"/>
      <c r="X75" s="948"/>
      <c r="Y75" s="951"/>
      <c r="Z75" s="954"/>
      <c r="AA75" s="958"/>
      <c r="AB75" s="948"/>
      <c r="AC75" s="1001"/>
      <c r="AD75" s="954"/>
      <c r="AE75" s="958"/>
      <c r="AF75" s="948"/>
      <c r="AG75" s="951"/>
      <c r="AH75" s="954"/>
      <c r="AI75" s="735">
        <v>7</v>
      </c>
      <c r="AJ75" s="993" t="s">
        <v>305</v>
      </c>
      <c r="AK75" s="993"/>
      <c r="AL75" s="993"/>
      <c r="AM75" s="993"/>
      <c r="AN75" s="1143"/>
      <c r="AO75" s="1131"/>
      <c r="AP75" s="1123"/>
      <c r="AQ75" s="1165"/>
      <c r="AR75" s="1198"/>
      <c r="AS75" s="1157"/>
      <c r="AT75" s="1159">
        <v>342</v>
      </c>
      <c r="AU75" s="1160"/>
      <c r="AV75" s="1150"/>
      <c r="AW75" s="1151"/>
      <c r="AX75" s="1157"/>
      <c r="AY75" s="1156">
        <v>341</v>
      </c>
      <c r="AZ75" s="232">
        <v>342</v>
      </c>
      <c r="BA75" s="1123"/>
      <c r="BB75" s="1124"/>
      <c r="DS75" s="46"/>
      <c r="DT75" s="46"/>
      <c r="DU75" s="46"/>
      <c r="DV75" s="46"/>
      <c r="DW75" s="46"/>
      <c r="DX75" s="46"/>
      <c r="DY75" s="46"/>
      <c r="DZ75" s="46"/>
      <c r="EA75" s="46"/>
      <c r="EB75" s="46"/>
    </row>
    <row r="76" spans="1:132" ht="12.75" customHeight="1">
      <c r="A76" s="1020"/>
      <c r="B76" s="1031"/>
      <c r="C76" s="954"/>
      <c r="D76" s="948"/>
      <c r="E76" s="1034"/>
      <c r="F76" s="1031"/>
      <c r="G76" s="945"/>
      <c r="H76" s="948"/>
      <c r="I76" s="1034"/>
      <c r="J76" s="954"/>
      <c r="K76" s="945"/>
      <c r="L76" s="1016"/>
      <c r="M76" s="1001"/>
      <c r="N76" s="954"/>
      <c r="O76" s="945"/>
      <c r="P76" s="1016"/>
      <c r="Q76" s="951"/>
      <c r="R76" s="954"/>
      <c r="S76" s="945"/>
      <c r="T76" s="1016"/>
      <c r="U76" s="951"/>
      <c r="V76" s="954"/>
      <c r="W76" s="945"/>
      <c r="X76" s="948"/>
      <c r="Y76" s="951"/>
      <c r="Z76" s="954"/>
      <c r="AA76" s="958"/>
      <c r="AB76" s="948"/>
      <c r="AC76" s="1001"/>
      <c r="AD76" s="954"/>
      <c r="AE76" s="959"/>
      <c r="AF76" s="949"/>
      <c r="AG76" s="952"/>
      <c r="AH76" s="955"/>
      <c r="AI76" s="735">
        <v>9</v>
      </c>
      <c r="AJ76" s="993" t="s">
        <v>268</v>
      </c>
      <c r="AK76" s="993"/>
      <c r="AL76" s="993"/>
      <c r="AM76" s="993"/>
      <c r="AN76" s="1143"/>
      <c r="AO76" s="1131"/>
      <c r="AP76" s="1123"/>
      <c r="AQ76" s="1165"/>
      <c r="AR76" s="1198"/>
      <c r="AS76" s="1157"/>
      <c r="AT76" s="1149">
        <v>391</v>
      </c>
      <c r="AU76" s="1149">
        <v>351</v>
      </c>
      <c r="AV76" s="1150"/>
      <c r="AW76" s="1151"/>
      <c r="AX76" s="1157"/>
      <c r="AY76" s="1157"/>
      <c r="AZ76" s="232">
        <v>381</v>
      </c>
      <c r="BA76" s="1123"/>
      <c r="BB76" s="1124"/>
      <c r="DS76" s="46"/>
      <c r="DT76" s="46"/>
      <c r="DU76" s="46"/>
      <c r="DV76" s="46"/>
      <c r="DW76" s="46"/>
      <c r="DX76" s="46"/>
      <c r="DY76" s="46"/>
      <c r="DZ76" s="46"/>
      <c r="EA76" s="46"/>
      <c r="EB76" s="46"/>
    </row>
    <row r="77" spans="1:132" ht="12.75" customHeight="1">
      <c r="A77" s="1020"/>
      <c r="B77" s="1031"/>
      <c r="C77" s="954"/>
      <c r="D77" s="948"/>
      <c r="E77" s="1034"/>
      <c r="F77" s="1031"/>
      <c r="G77" s="945"/>
      <c r="H77" s="948"/>
      <c r="I77" s="1034"/>
      <c r="J77" s="954"/>
      <c r="K77" s="945"/>
      <c r="L77" s="1016"/>
      <c r="M77" s="1001"/>
      <c r="N77" s="954"/>
      <c r="O77" s="945"/>
      <c r="P77" s="1016"/>
      <c r="Q77" s="951"/>
      <c r="R77" s="954"/>
      <c r="S77" s="945"/>
      <c r="T77" s="1016"/>
      <c r="U77" s="951"/>
      <c r="V77" s="954"/>
      <c r="W77" s="945"/>
      <c r="X77" s="948"/>
      <c r="Y77" s="951"/>
      <c r="Z77" s="954"/>
      <c r="AA77" s="959"/>
      <c r="AB77" s="949"/>
      <c r="AC77" s="1002"/>
      <c r="AD77" s="955"/>
      <c r="AE77" s="735">
        <v>2</v>
      </c>
      <c r="AF77" s="744" t="s">
        <v>211</v>
      </c>
      <c r="AG77" s="735"/>
      <c r="AH77" s="735"/>
      <c r="AI77" s="735"/>
      <c r="AJ77" s="735"/>
      <c r="AK77" s="735"/>
      <c r="AL77" s="735"/>
      <c r="AM77" s="735"/>
      <c r="AN77" s="566"/>
      <c r="AO77" s="1131"/>
      <c r="AP77" s="1123"/>
      <c r="AQ77" s="1165"/>
      <c r="AR77" s="1198"/>
      <c r="AS77" s="1157"/>
      <c r="AT77" s="1151"/>
      <c r="AU77" s="1151"/>
      <c r="AV77" s="1150"/>
      <c r="AW77" s="1151"/>
      <c r="AX77" s="1157"/>
      <c r="AY77" s="1157"/>
      <c r="AZ77" s="232">
        <v>382</v>
      </c>
      <c r="BA77" s="1123"/>
      <c r="BB77" s="1124"/>
      <c r="DS77" s="46"/>
      <c r="DT77" s="46"/>
      <c r="DU77" s="46"/>
      <c r="DV77" s="46"/>
      <c r="DW77" s="46"/>
      <c r="DX77" s="46"/>
      <c r="DY77" s="46"/>
      <c r="DZ77" s="46"/>
      <c r="EA77" s="46"/>
      <c r="EB77" s="46"/>
    </row>
    <row r="78" spans="1:132" ht="12.75" customHeight="1" thickBot="1">
      <c r="A78" s="1020"/>
      <c r="B78" s="1031"/>
      <c r="C78" s="954"/>
      <c r="D78" s="948"/>
      <c r="E78" s="1034"/>
      <c r="F78" s="1031"/>
      <c r="G78" s="946"/>
      <c r="H78" s="948"/>
      <c r="I78" s="1035"/>
      <c r="J78" s="955"/>
      <c r="K78" s="946"/>
      <c r="L78" s="1004"/>
      <c r="M78" s="1002"/>
      <c r="N78" s="955"/>
      <c r="O78" s="946"/>
      <c r="P78" s="1004"/>
      <c r="Q78" s="952"/>
      <c r="R78" s="955"/>
      <c r="S78" s="946"/>
      <c r="T78" s="1004"/>
      <c r="U78" s="952"/>
      <c r="V78" s="955"/>
      <c r="W78" s="946"/>
      <c r="X78" s="949"/>
      <c r="Y78" s="952"/>
      <c r="Z78" s="955"/>
      <c r="AA78" s="735">
        <v>2</v>
      </c>
      <c r="AB78" s="737" t="s">
        <v>211</v>
      </c>
      <c r="AC78" s="735"/>
      <c r="AD78" s="735"/>
      <c r="AE78" s="735"/>
      <c r="AF78" s="735"/>
      <c r="AG78" s="735"/>
      <c r="AH78" s="735"/>
      <c r="AI78" s="735"/>
      <c r="AJ78" s="735"/>
      <c r="AK78" s="735"/>
      <c r="AL78" s="735"/>
      <c r="AM78" s="735"/>
      <c r="AN78" s="566"/>
      <c r="AO78" s="1131"/>
      <c r="AP78" s="1123"/>
      <c r="AQ78" s="1119"/>
      <c r="AR78" s="1199"/>
      <c r="AS78" s="1158"/>
      <c r="AT78" s="1153"/>
      <c r="AU78" s="1153"/>
      <c r="AV78" s="1152"/>
      <c r="AW78" s="1153"/>
      <c r="AX78" s="1158"/>
      <c r="AY78" s="1158"/>
      <c r="AZ78" s="233">
        <v>383</v>
      </c>
      <c r="BA78" s="1123"/>
      <c r="BB78" s="1124"/>
      <c r="DS78" s="46"/>
      <c r="DT78" s="46"/>
      <c r="DU78" s="46"/>
      <c r="DV78" s="46"/>
      <c r="DW78" s="46"/>
      <c r="DX78" s="46"/>
      <c r="DY78" s="46"/>
      <c r="DZ78" s="46"/>
      <c r="EA78" s="46"/>
      <c r="EB78" s="46"/>
    </row>
    <row r="79" spans="1:132" ht="15.75">
      <c r="A79" s="1020"/>
      <c r="B79" s="1031"/>
      <c r="C79" s="955"/>
      <c r="D79" s="949"/>
      <c r="E79" s="1035"/>
      <c r="F79" s="1032"/>
      <c r="G79" s="731" t="s">
        <v>713</v>
      </c>
      <c r="H79" s="737" t="s">
        <v>823</v>
      </c>
      <c r="I79" s="286"/>
      <c r="J79" s="728"/>
      <c r="K79" s="731"/>
      <c r="L79" s="728"/>
      <c r="M79" s="740"/>
      <c r="N79" s="728"/>
      <c r="O79" s="731"/>
      <c r="P79" s="728"/>
      <c r="Q79" s="740"/>
      <c r="R79" s="728"/>
      <c r="S79" s="731"/>
      <c r="T79" s="728"/>
      <c r="U79" s="740"/>
      <c r="V79" s="728"/>
      <c r="W79" s="731"/>
      <c r="X79" s="742"/>
      <c r="Y79" s="740"/>
      <c r="Z79" s="728"/>
      <c r="AA79" s="735"/>
      <c r="AB79" s="744"/>
      <c r="AC79" s="735"/>
      <c r="AD79" s="735"/>
      <c r="AE79" s="735"/>
      <c r="AF79" s="735"/>
      <c r="AG79" s="735"/>
      <c r="AH79" s="735"/>
      <c r="AI79" s="735"/>
      <c r="AJ79" s="735"/>
      <c r="AK79" s="735"/>
      <c r="AL79" s="735"/>
      <c r="AM79" s="735"/>
      <c r="AN79" s="566"/>
      <c r="AO79" s="1131"/>
      <c r="AP79" s="1123"/>
      <c r="AQ79" s="787"/>
      <c r="AR79" s="787"/>
      <c r="AS79" s="787"/>
      <c r="AT79" s="787"/>
      <c r="AU79" s="787"/>
      <c r="AV79" s="787"/>
      <c r="AW79" s="787"/>
      <c r="AX79" s="787"/>
      <c r="AY79" s="787"/>
      <c r="AZ79" s="788"/>
      <c r="BA79" s="1081" t="s">
        <v>212</v>
      </c>
      <c r="BB79" s="1082"/>
      <c r="DS79" s="46"/>
      <c r="DT79" s="46"/>
      <c r="DU79" s="46"/>
      <c r="DV79" s="46"/>
      <c r="DW79" s="46"/>
      <c r="DX79" s="46"/>
      <c r="DY79" s="46"/>
      <c r="DZ79" s="46"/>
      <c r="EA79" s="46"/>
      <c r="EB79" s="46"/>
    </row>
    <row r="80" spans="1:132" ht="16.5" thickBot="1">
      <c r="A80" s="1020"/>
      <c r="B80" s="1031"/>
      <c r="C80" s="727" t="s">
        <v>713</v>
      </c>
      <c r="D80" s="737" t="s">
        <v>824</v>
      </c>
      <c r="E80" s="751"/>
      <c r="F80" s="750"/>
      <c r="G80" s="731"/>
      <c r="H80" s="737"/>
      <c r="I80" s="286"/>
      <c r="J80" s="728"/>
      <c r="K80" s="731"/>
      <c r="L80" s="728"/>
      <c r="M80" s="740"/>
      <c r="N80" s="728"/>
      <c r="O80" s="731"/>
      <c r="P80" s="728"/>
      <c r="Q80" s="740"/>
      <c r="R80" s="728"/>
      <c r="S80" s="731"/>
      <c r="T80" s="728"/>
      <c r="U80" s="740"/>
      <c r="V80" s="728"/>
      <c r="W80" s="731"/>
      <c r="X80" s="742"/>
      <c r="Y80" s="740"/>
      <c r="Z80" s="728"/>
      <c r="AA80" s="735"/>
      <c r="AB80" s="744"/>
      <c r="AC80" s="735"/>
      <c r="AD80" s="735"/>
      <c r="AE80" s="735"/>
      <c r="AF80" s="735"/>
      <c r="AG80" s="735"/>
      <c r="AH80" s="735"/>
      <c r="AI80" s="735"/>
      <c r="AJ80" s="735"/>
      <c r="AK80" s="735"/>
      <c r="AL80" s="735"/>
      <c r="AM80" s="735"/>
      <c r="AN80" s="566"/>
      <c r="AO80" s="1131"/>
      <c r="AP80" s="1123"/>
      <c r="AQ80" s="789"/>
      <c r="AR80" s="789"/>
      <c r="AS80" s="789"/>
      <c r="AT80" s="789"/>
      <c r="AU80" s="789"/>
      <c r="AV80" s="789"/>
      <c r="AW80" s="789"/>
      <c r="AX80" s="789"/>
      <c r="AY80" s="789"/>
      <c r="AZ80" s="790"/>
      <c r="BA80" s="1083"/>
      <c r="BB80" s="1084"/>
      <c r="DS80" s="46"/>
      <c r="DT80" s="46"/>
      <c r="DU80" s="46"/>
      <c r="DV80" s="46"/>
      <c r="DW80" s="46"/>
      <c r="DX80" s="46"/>
      <c r="DY80" s="46"/>
      <c r="DZ80" s="46"/>
      <c r="EA80" s="46"/>
      <c r="EB80" s="46"/>
    </row>
    <row r="81" spans="1:132" ht="15.75" customHeight="1">
      <c r="A81" s="1020"/>
      <c r="B81" s="1031"/>
      <c r="C81" s="1188" t="s">
        <v>785</v>
      </c>
      <c r="D81" s="1003" t="s">
        <v>788</v>
      </c>
      <c r="E81" s="1033" t="s">
        <v>795</v>
      </c>
      <c r="F81" s="953" t="s">
        <v>796</v>
      </c>
      <c r="G81" s="251">
        <v>1</v>
      </c>
      <c r="H81" s="266" t="s">
        <v>210</v>
      </c>
      <c r="I81" s="792"/>
      <c r="J81" s="595"/>
      <c r="K81" s="251"/>
      <c r="L81" s="595"/>
      <c r="M81" s="607"/>
      <c r="N81" s="595"/>
      <c r="O81" s="251"/>
      <c r="P81" s="595"/>
      <c r="Q81" s="607"/>
      <c r="R81" s="595"/>
      <c r="S81" s="251"/>
      <c r="T81" s="595"/>
      <c r="U81" s="607"/>
      <c r="V81" s="595"/>
      <c r="W81" s="251"/>
      <c r="X81" s="469"/>
      <c r="Y81" s="607"/>
      <c r="Z81" s="595"/>
      <c r="AA81" s="266"/>
      <c r="AB81" s="737"/>
      <c r="AC81" s="266"/>
      <c r="AD81" s="266"/>
      <c r="AE81" s="266"/>
      <c r="AF81" s="266"/>
      <c r="AG81" s="266"/>
      <c r="AH81" s="266"/>
      <c r="AI81" s="266"/>
      <c r="AJ81" s="266"/>
      <c r="AK81" s="266"/>
      <c r="AL81" s="266"/>
      <c r="AM81" s="266"/>
      <c r="AN81" s="786"/>
      <c r="AO81" s="1131"/>
      <c r="AP81" s="1123"/>
      <c r="AQ81" s="789"/>
      <c r="AR81" s="789"/>
      <c r="AS81" s="789"/>
      <c r="AT81" s="789"/>
      <c r="AU81" s="789"/>
      <c r="AV81" s="789"/>
      <c r="AW81" s="789"/>
      <c r="AX81" s="789"/>
      <c r="AY81" s="789"/>
      <c r="AZ81" s="790"/>
      <c r="BA81" s="1125">
        <v>111</v>
      </c>
      <c r="BB81" s="1126"/>
      <c r="DS81" s="46"/>
      <c r="DT81" s="46"/>
      <c r="DU81" s="46"/>
      <c r="DV81" s="46"/>
      <c r="DW81" s="46"/>
      <c r="DX81" s="46"/>
      <c r="DY81" s="46"/>
      <c r="DZ81" s="46"/>
      <c r="EA81" s="46"/>
      <c r="EB81" s="46"/>
    </row>
    <row r="82" spans="1:132" ht="15.75" customHeight="1">
      <c r="A82" s="1020"/>
      <c r="B82" s="1031"/>
      <c r="C82" s="1189"/>
      <c r="D82" s="1016"/>
      <c r="E82" s="1034"/>
      <c r="F82" s="954"/>
      <c r="G82" s="989">
        <v>2</v>
      </c>
      <c r="H82" s="947" t="s">
        <v>211</v>
      </c>
      <c r="I82" s="1191" t="s">
        <v>797</v>
      </c>
      <c r="J82" s="953" t="s">
        <v>805</v>
      </c>
      <c r="K82" s="251">
        <v>1</v>
      </c>
      <c r="L82" s="737" t="s">
        <v>806</v>
      </c>
      <c r="M82" s="607"/>
      <c r="N82" s="595"/>
      <c r="O82" s="251"/>
      <c r="P82" s="595"/>
      <c r="Q82" s="607"/>
      <c r="R82" s="595"/>
      <c r="S82" s="251"/>
      <c r="T82" s="595"/>
      <c r="U82" s="607"/>
      <c r="V82" s="595"/>
      <c r="W82" s="251"/>
      <c r="X82" s="469"/>
      <c r="Y82" s="607"/>
      <c r="Z82" s="595"/>
      <c r="AA82" s="266"/>
      <c r="AB82" s="737"/>
      <c r="AC82" s="266"/>
      <c r="AD82" s="266"/>
      <c r="AE82" s="266"/>
      <c r="AF82" s="266"/>
      <c r="AG82" s="266"/>
      <c r="AH82" s="266"/>
      <c r="AI82" s="266"/>
      <c r="AJ82" s="266"/>
      <c r="AK82" s="266"/>
      <c r="AL82" s="266"/>
      <c r="AM82" s="266"/>
      <c r="AN82" s="786"/>
      <c r="AO82" s="1131"/>
      <c r="AP82" s="1123"/>
      <c r="AQ82" s="789"/>
      <c r="AR82" s="789"/>
      <c r="AS82" s="789"/>
      <c r="AT82" s="789"/>
      <c r="AU82" s="789"/>
      <c r="AV82" s="789"/>
      <c r="AW82" s="789"/>
      <c r="AX82" s="789"/>
      <c r="AY82" s="789"/>
      <c r="AZ82" s="790"/>
      <c r="BA82" s="1135">
        <v>112</v>
      </c>
      <c r="BB82" s="1136"/>
      <c r="DS82" s="46"/>
      <c r="DT82" s="46"/>
      <c r="DU82" s="46"/>
      <c r="DV82" s="46"/>
      <c r="DW82" s="46"/>
      <c r="DX82" s="46"/>
      <c r="DY82" s="46"/>
      <c r="DZ82" s="46"/>
      <c r="EA82" s="46"/>
      <c r="EB82" s="46"/>
    </row>
    <row r="83" spans="1:132" ht="15.75">
      <c r="A83" s="1020"/>
      <c r="B83" s="1031"/>
      <c r="C83" s="1189"/>
      <c r="D83" s="1016"/>
      <c r="E83" s="1034"/>
      <c r="F83" s="954"/>
      <c r="G83" s="945"/>
      <c r="H83" s="948"/>
      <c r="I83" s="1192"/>
      <c r="J83" s="954"/>
      <c r="K83" s="251">
        <v>2</v>
      </c>
      <c r="L83" s="737" t="s">
        <v>798</v>
      </c>
      <c r="M83" s="607"/>
      <c r="N83" s="595"/>
      <c r="O83" s="251"/>
      <c r="P83" s="595"/>
      <c r="Q83" s="607"/>
      <c r="R83" s="595"/>
      <c r="S83" s="251"/>
      <c r="T83" s="595"/>
      <c r="U83" s="607"/>
      <c r="V83" s="595"/>
      <c r="W83" s="251"/>
      <c r="X83" s="469"/>
      <c r="Y83" s="607"/>
      <c r="Z83" s="595"/>
      <c r="AA83" s="266"/>
      <c r="AB83" s="737"/>
      <c r="AC83" s="266"/>
      <c r="AD83" s="266"/>
      <c r="AE83" s="266"/>
      <c r="AF83" s="266"/>
      <c r="AG83" s="266"/>
      <c r="AH83" s="266"/>
      <c r="AI83" s="266"/>
      <c r="AJ83" s="266"/>
      <c r="AK83" s="266"/>
      <c r="AL83" s="266"/>
      <c r="AM83" s="266"/>
      <c r="AN83" s="786"/>
      <c r="AO83" s="1131"/>
      <c r="AP83" s="1123"/>
      <c r="AQ83" s="789"/>
      <c r="AR83" s="789"/>
      <c r="AS83" s="789"/>
      <c r="AT83" s="789"/>
      <c r="AU83" s="789"/>
      <c r="AV83" s="789"/>
      <c r="AW83" s="789"/>
      <c r="AX83" s="789"/>
      <c r="AY83" s="789"/>
      <c r="AZ83" s="790"/>
      <c r="BA83" s="1135"/>
      <c r="BB83" s="1136"/>
      <c r="DS83" s="46"/>
      <c r="DT83" s="46"/>
      <c r="DU83" s="46"/>
      <c r="DV83" s="46"/>
      <c r="DW83" s="46"/>
      <c r="DX83" s="46"/>
      <c r="DY83" s="46"/>
      <c r="DZ83" s="46"/>
      <c r="EA83" s="46"/>
      <c r="EB83" s="46"/>
    </row>
    <row r="84" spans="1:132" ht="15.75">
      <c r="A84" s="1020"/>
      <c r="B84" s="1031"/>
      <c r="C84" s="1189"/>
      <c r="D84" s="1016"/>
      <c r="E84" s="1034"/>
      <c r="F84" s="954"/>
      <c r="G84" s="945"/>
      <c r="H84" s="948"/>
      <c r="I84" s="1192"/>
      <c r="J84" s="954"/>
      <c r="K84" s="251">
        <v>3</v>
      </c>
      <c r="L84" s="737" t="s">
        <v>799</v>
      </c>
      <c r="M84" s="607"/>
      <c r="N84" s="595"/>
      <c r="O84" s="251"/>
      <c r="P84" s="595"/>
      <c r="Q84" s="607"/>
      <c r="R84" s="595"/>
      <c r="S84" s="251"/>
      <c r="T84" s="595"/>
      <c r="U84" s="607"/>
      <c r="V84" s="595"/>
      <c r="W84" s="251"/>
      <c r="X84" s="469"/>
      <c r="Y84" s="607"/>
      <c r="Z84" s="595"/>
      <c r="AA84" s="266"/>
      <c r="AB84" s="737"/>
      <c r="AC84" s="266"/>
      <c r="AD84" s="266"/>
      <c r="AE84" s="266"/>
      <c r="AF84" s="266"/>
      <c r="AG84" s="266"/>
      <c r="AH84" s="266"/>
      <c r="AI84" s="266"/>
      <c r="AJ84" s="266"/>
      <c r="AK84" s="266"/>
      <c r="AL84" s="266"/>
      <c r="AM84" s="266"/>
      <c r="AN84" s="786"/>
      <c r="AO84" s="1131"/>
      <c r="AP84" s="1123"/>
      <c r="AQ84" s="789"/>
      <c r="AR84" s="789"/>
      <c r="AS84" s="789"/>
      <c r="AT84" s="789"/>
      <c r="AU84" s="789"/>
      <c r="AV84" s="789"/>
      <c r="AW84" s="789"/>
      <c r="AX84" s="789"/>
      <c r="AY84" s="789"/>
      <c r="AZ84" s="790"/>
      <c r="BA84" s="1135"/>
      <c r="BB84" s="1136"/>
      <c r="DS84" s="46"/>
      <c r="DT84" s="46"/>
      <c r="DU84" s="46"/>
      <c r="DV84" s="46"/>
      <c r="DW84" s="46"/>
      <c r="DX84" s="46"/>
      <c r="DY84" s="46"/>
      <c r="DZ84" s="46"/>
      <c r="EA84" s="46"/>
      <c r="EB84" s="46"/>
    </row>
    <row r="85" spans="1:132" ht="15.75">
      <c r="A85" s="1020"/>
      <c r="B85" s="1031"/>
      <c r="C85" s="1189"/>
      <c r="D85" s="1016"/>
      <c r="E85" s="1034"/>
      <c r="F85" s="954"/>
      <c r="G85" s="945"/>
      <c r="H85" s="948"/>
      <c r="I85" s="1192"/>
      <c r="J85" s="954"/>
      <c r="K85" s="251">
        <v>4</v>
      </c>
      <c r="L85" s="737" t="s">
        <v>800</v>
      </c>
      <c r="M85" s="607"/>
      <c r="N85" s="595"/>
      <c r="O85" s="251"/>
      <c r="P85" s="595"/>
      <c r="Q85" s="607"/>
      <c r="R85" s="595"/>
      <c r="S85" s="251"/>
      <c r="T85" s="595"/>
      <c r="U85" s="607"/>
      <c r="V85" s="595"/>
      <c r="W85" s="251"/>
      <c r="X85" s="469"/>
      <c r="Y85" s="607"/>
      <c r="Z85" s="595"/>
      <c r="AA85" s="266"/>
      <c r="AB85" s="737"/>
      <c r="AC85" s="266"/>
      <c r="AD85" s="266"/>
      <c r="AE85" s="266"/>
      <c r="AF85" s="266"/>
      <c r="AG85" s="266"/>
      <c r="AH85" s="266"/>
      <c r="AI85" s="266"/>
      <c r="AJ85" s="266"/>
      <c r="AK85" s="266"/>
      <c r="AL85" s="266"/>
      <c r="AM85" s="266"/>
      <c r="AN85" s="786"/>
      <c r="AO85" s="1131"/>
      <c r="AP85" s="1123"/>
      <c r="AQ85" s="789"/>
      <c r="AR85" s="789"/>
      <c r="AS85" s="789"/>
      <c r="AT85" s="789"/>
      <c r="AU85" s="789"/>
      <c r="AV85" s="789"/>
      <c r="AW85" s="789"/>
      <c r="AX85" s="789"/>
      <c r="AY85" s="789"/>
      <c r="AZ85" s="790"/>
      <c r="BA85" s="1135"/>
      <c r="BB85" s="1136"/>
      <c r="DS85" s="46"/>
      <c r="DT85" s="46"/>
      <c r="DU85" s="46"/>
      <c r="DV85" s="46"/>
      <c r="DW85" s="46"/>
      <c r="DX85" s="46"/>
      <c r="DY85" s="46"/>
      <c r="DZ85" s="46"/>
      <c r="EA85" s="46"/>
      <c r="EB85" s="46"/>
    </row>
    <row r="86" spans="1:132" ht="15.75">
      <c r="A86" s="1020"/>
      <c r="B86" s="1031"/>
      <c r="C86" s="1189"/>
      <c r="D86" s="1016"/>
      <c r="E86" s="1034"/>
      <c r="F86" s="954"/>
      <c r="G86" s="945"/>
      <c r="H86" s="948"/>
      <c r="I86" s="1192"/>
      <c r="J86" s="954"/>
      <c r="K86" s="251">
        <v>5</v>
      </c>
      <c r="L86" s="737" t="s">
        <v>801</v>
      </c>
      <c r="M86" s="607"/>
      <c r="N86" s="595"/>
      <c r="O86" s="251"/>
      <c r="P86" s="595"/>
      <c r="Q86" s="607"/>
      <c r="R86" s="595"/>
      <c r="S86" s="251"/>
      <c r="T86" s="595"/>
      <c r="U86" s="607"/>
      <c r="V86" s="595"/>
      <c r="W86" s="251"/>
      <c r="X86" s="469"/>
      <c r="Y86" s="607"/>
      <c r="Z86" s="595"/>
      <c r="AA86" s="266"/>
      <c r="AB86" s="737"/>
      <c r="AC86" s="266"/>
      <c r="AD86" s="266"/>
      <c r="AE86" s="266"/>
      <c r="AF86" s="266"/>
      <c r="AG86" s="266"/>
      <c r="AH86" s="266"/>
      <c r="AI86" s="266"/>
      <c r="AJ86" s="266"/>
      <c r="AK86" s="266"/>
      <c r="AL86" s="266"/>
      <c r="AM86" s="266"/>
      <c r="AN86" s="786"/>
      <c r="AO86" s="1131"/>
      <c r="AP86" s="1123"/>
      <c r="AQ86" s="789"/>
      <c r="AR86" s="789"/>
      <c r="AS86" s="789"/>
      <c r="AT86" s="789"/>
      <c r="AU86" s="789"/>
      <c r="AV86" s="789"/>
      <c r="AW86" s="789"/>
      <c r="AX86" s="789"/>
      <c r="AY86" s="789"/>
      <c r="AZ86" s="790"/>
      <c r="BA86" s="1135"/>
      <c r="BB86" s="1136"/>
      <c r="DS86" s="46"/>
      <c r="DT86" s="46"/>
      <c r="DU86" s="46"/>
      <c r="DV86" s="46"/>
      <c r="DW86" s="46"/>
      <c r="DX86" s="46"/>
      <c r="DY86" s="46"/>
      <c r="DZ86" s="46"/>
      <c r="EA86" s="46"/>
      <c r="EB86" s="46"/>
    </row>
    <row r="87" spans="1:132" ht="15.75">
      <c r="A87" s="1020"/>
      <c r="B87" s="1031"/>
      <c r="C87" s="1189"/>
      <c r="D87" s="1016"/>
      <c r="E87" s="1034"/>
      <c r="F87" s="954"/>
      <c r="G87" s="945"/>
      <c r="H87" s="948"/>
      <c r="I87" s="1192"/>
      <c r="J87" s="954"/>
      <c r="K87" s="251">
        <v>6</v>
      </c>
      <c r="L87" s="737" t="s">
        <v>802</v>
      </c>
      <c r="M87" s="607"/>
      <c r="N87" s="595"/>
      <c r="O87" s="251"/>
      <c r="P87" s="595"/>
      <c r="Q87" s="607"/>
      <c r="R87" s="595"/>
      <c r="S87" s="251"/>
      <c r="T87" s="595"/>
      <c r="U87" s="607"/>
      <c r="V87" s="595"/>
      <c r="W87" s="251"/>
      <c r="X87" s="469"/>
      <c r="Y87" s="607"/>
      <c r="Z87" s="595"/>
      <c r="AA87" s="266"/>
      <c r="AB87" s="737"/>
      <c r="AC87" s="266"/>
      <c r="AD87" s="266"/>
      <c r="AE87" s="266"/>
      <c r="AF87" s="266"/>
      <c r="AG87" s="266"/>
      <c r="AH87" s="266"/>
      <c r="AI87" s="266"/>
      <c r="AJ87" s="266"/>
      <c r="AK87" s="266"/>
      <c r="AL87" s="266"/>
      <c r="AM87" s="266"/>
      <c r="AN87" s="786"/>
      <c r="AO87" s="1131"/>
      <c r="AP87" s="1123"/>
      <c r="AQ87" s="789"/>
      <c r="AR87" s="789"/>
      <c r="AS87" s="789"/>
      <c r="AT87" s="789"/>
      <c r="AU87" s="789"/>
      <c r="AV87" s="789"/>
      <c r="AW87" s="789"/>
      <c r="AX87" s="789"/>
      <c r="AY87" s="789"/>
      <c r="AZ87" s="790"/>
      <c r="BA87" s="1135"/>
      <c r="BB87" s="1136"/>
      <c r="DS87" s="46"/>
      <c r="DT87" s="46"/>
      <c r="DU87" s="46"/>
      <c r="DV87" s="46"/>
      <c r="DW87" s="46"/>
      <c r="DX87" s="46"/>
      <c r="DY87" s="46"/>
      <c r="DZ87" s="46"/>
      <c r="EA87" s="46"/>
      <c r="EB87" s="46"/>
    </row>
    <row r="88" spans="1:132" ht="16.5" thickBot="1">
      <c r="A88" s="1020"/>
      <c r="B88" s="1031"/>
      <c r="C88" s="1189"/>
      <c r="D88" s="1016"/>
      <c r="E88" s="1034"/>
      <c r="F88" s="954"/>
      <c r="G88" s="945"/>
      <c r="H88" s="948"/>
      <c r="I88" s="1192"/>
      <c r="J88" s="954"/>
      <c r="K88" s="251">
        <v>7</v>
      </c>
      <c r="L88" s="737" t="s">
        <v>803</v>
      </c>
      <c r="M88" s="607"/>
      <c r="N88" s="595"/>
      <c r="O88" s="251"/>
      <c r="P88" s="595"/>
      <c r="Q88" s="607"/>
      <c r="R88" s="595"/>
      <c r="S88" s="251"/>
      <c r="T88" s="595"/>
      <c r="U88" s="607"/>
      <c r="V88" s="595"/>
      <c r="W88" s="251"/>
      <c r="X88" s="469"/>
      <c r="Y88" s="607"/>
      <c r="Z88" s="595"/>
      <c r="AA88" s="266"/>
      <c r="AB88" s="737"/>
      <c r="AC88" s="266"/>
      <c r="AD88" s="266"/>
      <c r="AE88" s="266"/>
      <c r="AF88" s="266"/>
      <c r="AG88" s="266"/>
      <c r="AH88" s="266"/>
      <c r="AI88" s="266"/>
      <c r="AJ88" s="266"/>
      <c r="AK88" s="266"/>
      <c r="AL88" s="266"/>
      <c r="AM88" s="266"/>
      <c r="AN88" s="786"/>
      <c r="AO88" s="1131"/>
      <c r="AP88" s="1123"/>
      <c r="AQ88" s="789"/>
      <c r="AR88" s="789"/>
      <c r="AS88" s="789"/>
      <c r="AT88" s="789"/>
      <c r="AU88" s="789"/>
      <c r="AV88" s="789"/>
      <c r="AW88" s="789"/>
      <c r="AX88" s="789"/>
      <c r="AY88" s="789"/>
      <c r="AZ88" s="790"/>
      <c r="BA88" s="1137"/>
      <c r="BB88" s="1138"/>
      <c r="DS88" s="46"/>
      <c r="DT88" s="46"/>
      <c r="DU88" s="46"/>
      <c r="DV88" s="46"/>
      <c r="DW88" s="46"/>
      <c r="DX88" s="46"/>
      <c r="DY88" s="46"/>
      <c r="DZ88" s="46"/>
      <c r="EA88" s="46"/>
      <c r="EB88" s="46"/>
    </row>
    <row r="89" spans="1:132" ht="15.75">
      <c r="A89" s="1020"/>
      <c r="B89" s="1031"/>
      <c r="C89" s="1189"/>
      <c r="D89" s="1016"/>
      <c r="E89" s="1034"/>
      <c r="F89" s="954"/>
      <c r="G89" s="945"/>
      <c r="H89" s="948"/>
      <c r="I89" s="1192"/>
      <c r="J89" s="954"/>
      <c r="K89" s="251">
        <v>8</v>
      </c>
      <c r="L89" s="737" t="s">
        <v>804</v>
      </c>
      <c r="M89" s="607"/>
      <c r="N89" s="595"/>
      <c r="O89" s="251"/>
      <c r="P89" s="595"/>
      <c r="Q89" s="607"/>
      <c r="R89" s="595"/>
      <c r="S89" s="251"/>
      <c r="T89" s="595"/>
      <c r="U89" s="607"/>
      <c r="V89" s="595"/>
      <c r="W89" s="251"/>
      <c r="X89" s="469"/>
      <c r="Y89" s="607"/>
      <c r="Z89" s="595"/>
      <c r="AA89" s="266"/>
      <c r="AB89" s="737"/>
      <c r="AC89" s="266"/>
      <c r="AD89" s="266"/>
      <c r="AE89" s="266"/>
      <c r="AF89" s="266"/>
      <c r="AG89" s="266"/>
      <c r="AH89" s="266"/>
      <c r="AI89" s="266"/>
      <c r="AJ89" s="266"/>
      <c r="AK89" s="266"/>
      <c r="AL89" s="266"/>
      <c r="AM89" s="266"/>
      <c r="AN89" s="786"/>
      <c r="AO89" s="1131"/>
      <c r="AP89" s="1123"/>
      <c r="AQ89" s="789"/>
      <c r="AR89" s="789"/>
      <c r="AS89" s="789"/>
      <c r="AT89" s="789"/>
      <c r="AU89" s="789"/>
      <c r="AV89" s="789"/>
      <c r="AW89" s="789"/>
      <c r="AX89" s="789"/>
      <c r="AY89" s="789"/>
      <c r="AZ89" s="790"/>
      <c r="BA89" s="1139">
        <v>321</v>
      </c>
      <c r="BB89" s="846">
        <v>331</v>
      </c>
      <c r="DS89" s="46"/>
      <c r="DT89" s="46"/>
      <c r="DU89" s="46"/>
      <c r="DV89" s="46"/>
      <c r="DW89" s="46"/>
      <c r="DX89" s="46"/>
      <c r="DY89" s="46"/>
      <c r="DZ89" s="46"/>
      <c r="EA89" s="46"/>
      <c r="EB89" s="46"/>
    </row>
    <row r="90" spans="1:132" ht="16.5" thickBot="1">
      <c r="A90" s="1020"/>
      <c r="B90" s="1031"/>
      <c r="C90" s="1189"/>
      <c r="D90" s="1016"/>
      <c r="E90" s="1034"/>
      <c r="F90" s="954"/>
      <c r="G90" s="946"/>
      <c r="H90" s="949"/>
      <c r="I90" s="1193"/>
      <c r="J90" s="955"/>
      <c r="K90" s="251">
        <v>9</v>
      </c>
      <c r="L90" s="737" t="s">
        <v>268</v>
      </c>
      <c r="M90" s="607"/>
      <c r="N90" s="595"/>
      <c r="O90" s="251"/>
      <c r="P90" s="595"/>
      <c r="Q90" s="607"/>
      <c r="R90" s="595"/>
      <c r="S90" s="251"/>
      <c r="T90" s="595"/>
      <c r="U90" s="607"/>
      <c r="V90" s="595"/>
      <c r="W90" s="251"/>
      <c r="X90" s="469"/>
      <c r="Y90" s="607"/>
      <c r="Z90" s="595"/>
      <c r="AA90" s="266"/>
      <c r="AB90" s="737"/>
      <c r="AC90" s="266"/>
      <c r="AD90" s="266"/>
      <c r="AE90" s="266"/>
      <c r="AF90" s="266"/>
      <c r="AG90" s="266"/>
      <c r="AH90" s="266"/>
      <c r="AI90" s="266"/>
      <c r="AJ90" s="266"/>
      <c r="AK90" s="266"/>
      <c r="AL90" s="266"/>
      <c r="AM90" s="266"/>
      <c r="AN90" s="786"/>
      <c r="AO90" s="1131"/>
      <c r="AP90" s="1123"/>
      <c r="AQ90" s="789"/>
      <c r="AR90" s="789"/>
      <c r="AS90" s="789"/>
      <c r="AT90" s="789"/>
      <c r="AU90" s="789"/>
      <c r="AV90" s="789"/>
      <c r="AW90" s="789"/>
      <c r="AX90" s="789"/>
      <c r="AY90" s="789"/>
      <c r="AZ90" s="790"/>
      <c r="BA90" s="1140"/>
      <c r="BB90" s="847">
        <v>392</v>
      </c>
      <c r="DS90" s="46"/>
      <c r="DT90" s="46"/>
      <c r="DU90" s="46"/>
      <c r="DV90" s="46"/>
      <c r="DW90" s="46"/>
      <c r="DX90" s="46"/>
      <c r="DY90" s="46"/>
      <c r="DZ90" s="46"/>
      <c r="EA90" s="46"/>
      <c r="EB90" s="46"/>
    </row>
    <row r="91" spans="1:132" ht="16.5" thickBot="1">
      <c r="A91" s="1020"/>
      <c r="B91" s="1031"/>
      <c r="C91" s="1190"/>
      <c r="D91" s="1004"/>
      <c r="E91" s="1035"/>
      <c r="F91" s="955"/>
      <c r="G91" s="731" t="s">
        <v>713</v>
      </c>
      <c r="H91" s="734" t="s">
        <v>212</v>
      </c>
      <c r="I91" s="767"/>
      <c r="J91" s="727"/>
      <c r="K91" s="730"/>
      <c r="L91" s="727"/>
      <c r="M91" s="739"/>
      <c r="N91" s="727"/>
      <c r="O91" s="730"/>
      <c r="P91" s="727"/>
      <c r="Q91" s="739"/>
      <c r="R91" s="727"/>
      <c r="S91" s="730"/>
      <c r="T91" s="727"/>
      <c r="U91" s="739"/>
      <c r="V91" s="727"/>
      <c r="W91" s="730"/>
      <c r="X91" s="741"/>
      <c r="Y91" s="739"/>
      <c r="Z91" s="727"/>
      <c r="AA91" s="734"/>
      <c r="AB91" s="743"/>
      <c r="AC91" s="734"/>
      <c r="AD91" s="734"/>
      <c r="AE91" s="734"/>
      <c r="AF91" s="734"/>
      <c r="AG91" s="734"/>
      <c r="AH91" s="734"/>
      <c r="AI91" s="734"/>
      <c r="AJ91" s="734"/>
      <c r="AK91" s="734"/>
      <c r="AL91" s="734"/>
      <c r="AM91" s="734"/>
      <c r="AN91" s="772"/>
      <c r="AO91" s="1131"/>
      <c r="AP91" s="1123"/>
      <c r="AQ91" s="789"/>
      <c r="AR91" s="789"/>
      <c r="AS91" s="789"/>
      <c r="AT91" s="789"/>
      <c r="AU91" s="789"/>
      <c r="AV91" s="789"/>
      <c r="AW91" s="789"/>
      <c r="AX91" s="789"/>
      <c r="AY91" s="789"/>
      <c r="AZ91" s="790"/>
      <c r="BA91" s="1141" t="s">
        <v>212</v>
      </c>
      <c r="BB91" s="1142"/>
      <c r="DS91" s="46"/>
      <c r="DT91" s="46"/>
      <c r="DU91" s="46"/>
      <c r="DV91" s="46"/>
      <c r="DW91" s="46"/>
      <c r="DX91" s="46"/>
      <c r="DY91" s="46"/>
      <c r="DZ91" s="46"/>
      <c r="EA91" s="46"/>
      <c r="EB91" s="46"/>
    </row>
    <row r="92" spans="1:132" ht="16.5" thickBot="1">
      <c r="A92" s="1021"/>
      <c r="B92" s="1181"/>
      <c r="C92" s="311" t="s">
        <v>786</v>
      </c>
      <c r="D92" s="684" t="s">
        <v>787</v>
      </c>
      <c r="E92" s="712"/>
      <c r="F92" s="871"/>
      <c r="G92" s="311"/>
      <c r="H92" s="684"/>
      <c r="I92" s="312"/>
      <c r="J92" s="312"/>
      <c r="K92" s="311"/>
      <c r="L92" s="314"/>
      <c r="M92" s="312"/>
      <c r="N92" s="312"/>
      <c r="O92" s="311"/>
      <c r="P92" s="314"/>
      <c r="Q92" s="312"/>
      <c r="R92" s="312"/>
      <c r="S92" s="311"/>
      <c r="T92" s="314"/>
      <c r="U92" s="312"/>
      <c r="V92" s="312"/>
      <c r="W92" s="311"/>
      <c r="X92" s="713"/>
      <c r="Y92" s="312"/>
      <c r="Z92" s="312"/>
      <c r="AA92" s="310"/>
      <c r="AB92" s="713"/>
      <c r="AC92" s="312"/>
      <c r="AD92" s="312"/>
      <c r="AE92" s="309"/>
      <c r="AF92" s="684"/>
      <c r="AG92" s="309"/>
      <c r="AH92" s="309"/>
      <c r="AI92" s="309"/>
      <c r="AJ92" s="309"/>
      <c r="AK92" s="309"/>
      <c r="AL92" s="309"/>
      <c r="AM92" s="309"/>
      <c r="AN92" s="872"/>
      <c r="AO92" s="1132"/>
      <c r="AP92" s="1133"/>
      <c r="AQ92" s="1133"/>
      <c r="AR92" s="1133"/>
      <c r="AS92" s="1133"/>
      <c r="AT92" s="1133"/>
      <c r="AU92" s="1133"/>
      <c r="AV92" s="1133"/>
      <c r="AW92" s="1133"/>
      <c r="AX92" s="1133"/>
      <c r="AY92" s="1133"/>
      <c r="AZ92" s="1134"/>
      <c r="BA92" s="1079">
        <v>-1</v>
      </c>
      <c r="BB92" s="1080"/>
      <c r="BC92" s="2"/>
      <c r="DS92" s="46"/>
      <c r="DT92" s="46"/>
      <c r="DU92" s="46"/>
      <c r="DV92" s="46"/>
      <c r="DW92" s="46"/>
      <c r="DX92" s="46"/>
      <c r="DY92" s="46"/>
      <c r="DZ92" s="46"/>
      <c r="EA92" s="46"/>
      <c r="EB92" s="46"/>
    </row>
    <row r="93" ht="13.5" thickBot="1"/>
    <row r="94" spans="1:132" ht="12.75">
      <c r="A94" s="53" t="s">
        <v>716</v>
      </c>
      <c r="B94" s="67"/>
      <c r="C94" s="67"/>
      <c r="D94" s="716"/>
      <c r="E94" s="67"/>
      <c r="F94" s="67"/>
      <c r="G94" s="67"/>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64"/>
      <c r="AO94" s="972" t="s">
        <v>435</v>
      </c>
      <c r="AP94" s="973"/>
      <c r="AQ94" s="973"/>
      <c r="AR94" s="973"/>
      <c r="AS94" s="973"/>
      <c r="AT94" s="973"/>
      <c r="AU94" s="973"/>
      <c r="AV94" s="973"/>
      <c r="AW94" s="973"/>
      <c r="AX94" s="973"/>
      <c r="AY94" s="973"/>
      <c r="AZ94" s="973"/>
      <c r="BA94" s="973"/>
      <c r="BB94" s="974"/>
      <c r="BC94" s="2"/>
      <c r="DS94" s="46"/>
      <c r="DT94" s="46"/>
      <c r="DU94" s="46"/>
      <c r="DV94" s="46"/>
      <c r="DW94" s="46"/>
      <c r="DX94" s="46"/>
      <c r="DY94" s="46"/>
      <c r="DZ94" s="46"/>
      <c r="EA94" s="46"/>
      <c r="EB94" s="46"/>
    </row>
    <row r="95" spans="1:132" ht="12.75" customHeight="1">
      <c r="A95" s="67"/>
      <c r="B95" s="67"/>
      <c r="C95" s="67"/>
      <c r="D95" s="716"/>
      <c r="E95" s="67"/>
      <c r="F95" s="67"/>
      <c r="G95" s="67"/>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64"/>
      <c r="AO95" s="975" t="s">
        <v>436</v>
      </c>
      <c r="AP95" s="976"/>
      <c r="AQ95" s="976"/>
      <c r="AR95" s="976"/>
      <c r="AS95" s="976"/>
      <c r="AT95" s="976"/>
      <c r="AU95" s="976"/>
      <c r="AV95" s="976"/>
      <c r="AW95" s="976"/>
      <c r="AX95" s="976"/>
      <c r="AY95" s="976"/>
      <c r="AZ95" s="976"/>
      <c r="BA95" s="976"/>
      <c r="BB95" s="977"/>
      <c r="BC95" s="2"/>
      <c r="DS95" s="46"/>
      <c r="DT95" s="46"/>
      <c r="DU95" s="46"/>
      <c r="DV95" s="46"/>
      <c r="DW95" s="46"/>
      <c r="DX95" s="46"/>
      <c r="DY95" s="46"/>
      <c r="DZ95" s="46"/>
      <c r="EA95" s="46"/>
      <c r="EB95" s="46"/>
    </row>
    <row r="96" spans="1:132" ht="12.75">
      <c r="A96" s="67"/>
      <c r="B96" s="67"/>
      <c r="C96" s="67"/>
      <c r="D96" s="716"/>
      <c r="E96" s="67"/>
      <c r="F96" s="67"/>
      <c r="G96" s="67"/>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64"/>
      <c r="AO96" s="609" t="s">
        <v>715</v>
      </c>
      <c r="AP96" s="753" t="s">
        <v>437</v>
      </c>
      <c r="AQ96" s="753" t="s">
        <v>438</v>
      </c>
      <c r="AR96" s="1095" t="s">
        <v>439</v>
      </c>
      <c r="AS96" s="1147"/>
      <c r="AT96" s="1147"/>
      <c r="AU96" s="1090"/>
      <c r="AV96" s="753" t="s">
        <v>403</v>
      </c>
      <c r="AW96" s="1088" t="s">
        <v>812</v>
      </c>
      <c r="AX96" s="1089"/>
      <c r="AY96" s="1089"/>
      <c r="AZ96" s="1090"/>
      <c r="BA96" s="1055" t="s">
        <v>713</v>
      </c>
      <c r="BB96" s="987"/>
      <c r="BC96" s="2"/>
      <c r="DS96" s="46"/>
      <c r="DT96" s="46"/>
      <c r="DU96" s="46"/>
      <c r="DV96" s="46"/>
      <c r="DW96" s="46"/>
      <c r="DX96" s="46"/>
      <c r="DY96" s="46"/>
      <c r="DZ96" s="46"/>
      <c r="EA96" s="46"/>
      <c r="EB96" s="46"/>
    </row>
    <row r="97" spans="1:132" ht="12.75" customHeight="1">
      <c r="A97" s="67"/>
      <c r="B97" s="67"/>
      <c r="C97" s="67"/>
      <c r="D97" s="716"/>
      <c r="E97" s="67"/>
      <c r="F97" s="67"/>
      <c r="G97" s="67"/>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64"/>
      <c r="AO97" s="1049" t="s">
        <v>443</v>
      </c>
      <c r="AP97" s="1060" t="s">
        <v>526</v>
      </c>
      <c r="AQ97" s="1060" t="s">
        <v>444</v>
      </c>
      <c r="AR97" s="946" t="s">
        <v>445</v>
      </c>
      <c r="AS97" s="946"/>
      <c r="AT97" s="946"/>
      <c r="AU97" s="969"/>
      <c r="AV97" s="1060" t="s">
        <v>446</v>
      </c>
      <c r="AW97" s="968" t="s">
        <v>809</v>
      </c>
      <c r="AX97" s="946"/>
      <c r="AY97" s="946"/>
      <c r="AZ97" s="969"/>
      <c r="BA97" s="968" t="s">
        <v>522</v>
      </c>
      <c r="BB97" s="1100"/>
      <c r="BC97" s="2"/>
      <c r="DS97" s="46"/>
      <c r="DT97" s="46"/>
      <c r="DU97" s="46"/>
      <c r="DV97" s="46"/>
      <c r="DW97" s="46"/>
      <c r="DX97" s="46"/>
      <c r="DY97" s="46"/>
      <c r="DZ97" s="46"/>
      <c r="EA97" s="46"/>
      <c r="EB97" s="46"/>
    </row>
    <row r="98" spans="1:132" ht="12.75">
      <c r="A98" s="67"/>
      <c r="B98" s="67"/>
      <c r="C98" s="67"/>
      <c r="D98" s="716"/>
      <c r="E98" s="67"/>
      <c r="F98" s="67"/>
      <c r="G98" s="67"/>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64"/>
      <c r="AO98" s="1049"/>
      <c r="AP98" s="1060"/>
      <c r="AQ98" s="1060"/>
      <c r="AR98" s="1085" t="s">
        <v>448</v>
      </c>
      <c r="AS98" s="1086"/>
      <c r="AT98" s="1086"/>
      <c r="AU98" s="1087"/>
      <c r="AV98" s="1060"/>
      <c r="AW98" s="970" t="s">
        <v>807</v>
      </c>
      <c r="AX98" s="1091"/>
      <c r="AY98" s="1091"/>
      <c r="AZ98" s="971"/>
      <c r="BA98" s="1101" t="s">
        <v>813</v>
      </c>
      <c r="BB98" s="1102"/>
      <c r="BC98" s="2"/>
      <c r="DS98" s="46"/>
      <c r="DT98" s="46"/>
      <c r="DU98" s="46"/>
      <c r="DV98" s="46"/>
      <c r="DW98" s="46"/>
      <c r="DX98" s="46"/>
      <c r="DY98" s="46"/>
      <c r="DZ98" s="46"/>
      <c r="EA98" s="46"/>
      <c r="EB98" s="46"/>
    </row>
    <row r="99" spans="1:132" ht="12.75" customHeight="1">
      <c r="A99" s="67"/>
      <c r="B99" s="67"/>
      <c r="C99" s="67"/>
      <c r="D99" s="716"/>
      <c r="E99" s="67"/>
      <c r="F99" s="67"/>
      <c r="G99" s="67"/>
      <c r="H99" s="102"/>
      <c r="I99" s="102"/>
      <c r="J99" s="102"/>
      <c r="K99" s="102"/>
      <c r="L99" s="102"/>
      <c r="M99" s="102"/>
      <c r="N99" s="102"/>
      <c r="O99" s="102"/>
      <c r="P99" s="102"/>
      <c r="Q99" s="102"/>
      <c r="R99" s="734"/>
      <c r="S99" s="102"/>
      <c r="T99" s="102"/>
      <c r="U99" s="102"/>
      <c r="V99" s="102"/>
      <c r="W99" s="102"/>
      <c r="X99" s="102"/>
      <c r="Y99" s="102"/>
      <c r="Z99" s="102"/>
      <c r="AA99" s="102"/>
      <c r="AB99" s="102"/>
      <c r="AC99" s="102"/>
      <c r="AD99" s="102"/>
      <c r="AE99" s="102"/>
      <c r="AF99" s="102"/>
      <c r="AG99" s="102"/>
      <c r="AH99" s="102"/>
      <c r="AI99" s="102"/>
      <c r="AJ99" s="102"/>
      <c r="AK99" s="102"/>
      <c r="AL99" s="102"/>
      <c r="AM99" s="102"/>
      <c r="AN99" s="64"/>
      <c r="AO99" s="1049"/>
      <c r="AP99" s="1060"/>
      <c r="AQ99" s="1060"/>
      <c r="AR99" s="966" t="s">
        <v>449</v>
      </c>
      <c r="AS99" s="976"/>
      <c r="AT99" s="976"/>
      <c r="AU99" s="967"/>
      <c r="AV99" s="1060"/>
      <c r="AW99" s="1055" t="s">
        <v>808</v>
      </c>
      <c r="AX99" s="945"/>
      <c r="AY99" s="945"/>
      <c r="AZ99" s="1056"/>
      <c r="BA99" s="1055" t="s">
        <v>808</v>
      </c>
      <c r="BB99" s="987"/>
      <c r="BC99" s="2"/>
      <c r="DS99" s="46"/>
      <c r="DT99" s="46"/>
      <c r="DU99" s="46"/>
      <c r="DV99" s="46"/>
      <c r="DW99" s="46"/>
      <c r="DX99" s="46"/>
      <c r="DY99" s="46"/>
      <c r="DZ99" s="46"/>
      <c r="EA99" s="46"/>
      <c r="EB99" s="46"/>
    </row>
    <row r="100" spans="1:132" ht="12.75">
      <c r="A100" s="67"/>
      <c r="B100" s="67"/>
      <c r="C100" s="67"/>
      <c r="D100" s="716"/>
      <c r="E100" s="67"/>
      <c r="F100" s="67"/>
      <c r="G100" s="67"/>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64"/>
      <c r="AO100" s="1049"/>
      <c r="AP100" s="1060"/>
      <c r="AQ100" s="1060"/>
      <c r="AR100" s="316" t="s">
        <v>715</v>
      </c>
      <c r="AS100" s="1147" t="s">
        <v>437</v>
      </c>
      <c r="AT100" s="1147"/>
      <c r="AU100" s="1090"/>
      <c r="AV100" s="1060"/>
      <c r="AW100" s="745">
        <v>1</v>
      </c>
      <c r="AX100" s="1092" t="s">
        <v>810</v>
      </c>
      <c r="AY100" s="985"/>
      <c r="AZ100" s="986"/>
      <c r="BA100" s="745">
        <v>1</v>
      </c>
      <c r="BB100" s="801" t="s">
        <v>810</v>
      </c>
      <c r="BC100" s="2"/>
      <c r="DS100" s="46"/>
      <c r="DT100" s="46"/>
      <c r="DU100" s="46"/>
      <c r="DV100" s="46"/>
      <c r="DW100" s="46"/>
      <c r="DX100" s="46"/>
      <c r="DY100" s="46"/>
      <c r="DZ100" s="46"/>
      <c r="EA100" s="46"/>
      <c r="EB100" s="46"/>
    </row>
    <row r="101" spans="1:132" ht="12.75" customHeight="1">
      <c r="A101" s="67"/>
      <c r="B101" s="67"/>
      <c r="C101" s="67"/>
      <c r="D101" s="716"/>
      <c r="E101" s="67"/>
      <c r="F101" s="67"/>
      <c r="G101" s="67"/>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64"/>
      <c r="AO101" s="1049"/>
      <c r="AP101" s="1060"/>
      <c r="AQ101" s="1060"/>
      <c r="AR101" s="1060" t="s">
        <v>210</v>
      </c>
      <c r="AS101" s="968" t="s">
        <v>211</v>
      </c>
      <c r="AT101" s="946"/>
      <c r="AU101" s="969"/>
      <c r="AV101" s="1060"/>
      <c r="AW101" s="1060" t="s">
        <v>210</v>
      </c>
      <c r="AX101" s="1093" t="s">
        <v>811</v>
      </c>
      <c r="AY101" s="1094"/>
      <c r="AZ101" s="885"/>
      <c r="BA101" s="1060" t="s">
        <v>210</v>
      </c>
      <c r="BB101" s="1103" t="s">
        <v>814</v>
      </c>
      <c r="BC101" s="2"/>
      <c r="DS101" s="46"/>
      <c r="DT101" s="46"/>
      <c r="DU101" s="46"/>
      <c r="DV101" s="46"/>
      <c r="DW101" s="46"/>
      <c r="DX101" s="46"/>
      <c r="DY101" s="46"/>
      <c r="DZ101" s="46"/>
      <c r="EA101" s="46"/>
      <c r="EB101" s="46"/>
    </row>
    <row r="102" spans="1:131" ht="12.75">
      <c r="A102" s="67"/>
      <c r="B102" s="67"/>
      <c r="C102" s="67"/>
      <c r="D102" s="734"/>
      <c r="E102" s="67"/>
      <c r="F102" s="67"/>
      <c r="G102" s="67"/>
      <c r="H102" s="734"/>
      <c r="I102" s="734"/>
      <c r="J102" s="734"/>
      <c r="K102" s="734"/>
      <c r="L102" s="734"/>
      <c r="M102" s="734"/>
      <c r="N102" s="734"/>
      <c r="O102" s="734"/>
      <c r="P102" s="734"/>
      <c r="Q102" s="734"/>
      <c r="R102" s="734"/>
      <c r="S102" s="734"/>
      <c r="T102" s="734"/>
      <c r="U102" s="734"/>
      <c r="V102" s="734"/>
      <c r="W102" s="734"/>
      <c r="X102" s="734"/>
      <c r="Y102" s="734"/>
      <c r="Z102" s="734"/>
      <c r="AA102" s="734"/>
      <c r="AB102" s="734"/>
      <c r="AC102" s="734"/>
      <c r="AD102" s="734"/>
      <c r="AE102" s="734"/>
      <c r="AF102" s="734"/>
      <c r="AG102" s="734"/>
      <c r="AH102" s="734"/>
      <c r="AI102" s="734"/>
      <c r="AJ102" s="734"/>
      <c r="AK102" s="734"/>
      <c r="AL102" s="734"/>
      <c r="AM102" s="734"/>
      <c r="AN102" s="64"/>
      <c r="AO102" s="1049"/>
      <c r="AP102" s="1060"/>
      <c r="AQ102" s="1060"/>
      <c r="AR102" s="1060"/>
      <c r="AS102" s="1085" t="s">
        <v>807</v>
      </c>
      <c r="AT102" s="1086"/>
      <c r="AU102" s="1087"/>
      <c r="AV102" s="1060"/>
      <c r="AW102" s="1060"/>
      <c r="AX102" s="970" t="s">
        <v>435</v>
      </c>
      <c r="AY102" s="1091"/>
      <c r="AZ102" s="971"/>
      <c r="BA102" s="1060"/>
      <c r="BB102" s="1103"/>
      <c r="BC102" s="2"/>
      <c r="DS102" s="46"/>
      <c r="DT102" s="46"/>
      <c r="DU102" s="46"/>
      <c r="DV102" s="46"/>
      <c r="DW102" s="46"/>
      <c r="DX102" s="46"/>
      <c r="DY102" s="46"/>
      <c r="DZ102" s="46"/>
      <c r="EA102" s="46"/>
    </row>
    <row r="103" spans="1:131" ht="27.75" customHeight="1">
      <c r="A103" s="67"/>
      <c r="B103" s="67"/>
      <c r="C103" s="67"/>
      <c r="D103" s="734"/>
      <c r="E103" s="67"/>
      <c r="F103" s="67"/>
      <c r="G103" s="67"/>
      <c r="H103" s="734"/>
      <c r="I103" s="734"/>
      <c r="J103" s="734"/>
      <c r="K103" s="734"/>
      <c r="L103" s="734"/>
      <c r="M103" s="734"/>
      <c r="N103" s="734"/>
      <c r="O103" s="734"/>
      <c r="P103" s="734"/>
      <c r="Q103" s="734"/>
      <c r="R103" s="734"/>
      <c r="S103" s="734"/>
      <c r="T103" s="734"/>
      <c r="U103" s="734"/>
      <c r="V103" s="734"/>
      <c r="W103" s="734"/>
      <c r="X103" s="734"/>
      <c r="Y103" s="734"/>
      <c r="Z103" s="734"/>
      <c r="AA103" s="734"/>
      <c r="AB103" s="734"/>
      <c r="AC103" s="734"/>
      <c r="AD103" s="734"/>
      <c r="AE103" s="734"/>
      <c r="AF103" s="734"/>
      <c r="AG103" s="734"/>
      <c r="AH103" s="734"/>
      <c r="AI103" s="734"/>
      <c r="AJ103" s="734"/>
      <c r="AK103" s="734"/>
      <c r="AL103" s="734"/>
      <c r="AM103" s="734"/>
      <c r="AN103" s="64"/>
      <c r="AO103" s="1049"/>
      <c r="AP103" s="1060"/>
      <c r="AQ103" s="1060"/>
      <c r="AR103" s="1060"/>
      <c r="AS103" s="1055" t="s">
        <v>808</v>
      </c>
      <c r="AT103" s="945"/>
      <c r="AU103" s="1056"/>
      <c r="AV103" s="1060"/>
      <c r="AW103" s="1060"/>
      <c r="AX103" s="1055" t="s">
        <v>436</v>
      </c>
      <c r="AY103" s="945"/>
      <c r="AZ103" s="1056"/>
      <c r="BA103" s="1060"/>
      <c r="BB103" s="1103"/>
      <c r="BC103" s="2"/>
      <c r="DS103" s="46"/>
      <c r="DT103" s="46"/>
      <c r="DU103" s="46"/>
      <c r="DV103" s="46"/>
      <c r="DW103" s="46"/>
      <c r="DX103" s="46"/>
      <c r="DY103" s="46"/>
      <c r="DZ103" s="46"/>
      <c r="EA103" s="46"/>
    </row>
    <row r="104" spans="1:126" ht="12.75">
      <c r="A104" s="67"/>
      <c r="B104" s="67"/>
      <c r="C104" s="67"/>
      <c r="D104" s="734"/>
      <c r="E104" s="67"/>
      <c r="F104" s="67"/>
      <c r="G104" s="67"/>
      <c r="H104" s="734"/>
      <c r="I104" s="734"/>
      <c r="J104" s="734"/>
      <c r="K104" s="734"/>
      <c r="L104" s="734"/>
      <c r="M104" s="734"/>
      <c r="N104" s="734"/>
      <c r="O104" s="734"/>
      <c r="P104" s="734"/>
      <c r="Q104" s="734"/>
      <c r="R104" s="734"/>
      <c r="S104" s="734"/>
      <c r="T104" s="734"/>
      <c r="U104" s="734"/>
      <c r="V104" s="734"/>
      <c r="W104" s="734"/>
      <c r="X104" s="734"/>
      <c r="Y104" s="734"/>
      <c r="Z104" s="734"/>
      <c r="AA104" s="734"/>
      <c r="AB104" s="734"/>
      <c r="AC104" s="734"/>
      <c r="AD104" s="734"/>
      <c r="AE104" s="734"/>
      <c r="AF104" s="734"/>
      <c r="AG104" s="734"/>
      <c r="AH104" s="734"/>
      <c r="AI104" s="734"/>
      <c r="AJ104" s="734"/>
      <c r="AK104" s="734"/>
      <c r="AL104" s="734"/>
      <c r="AM104" s="734"/>
      <c r="AN104" s="64"/>
      <c r="AO104" s="1049"/>
      <c r="AP104" s="1060"/>
      <c r="AQ104" s="1060"/>
      <c r="AR104" s="1060"/>
      <c r="AS104" s="316" t="s">
        <v>715</v>
      </c>
      <c r="AT104" s="1095" t="s">
        <v>810</v>
      </c>
      <c r="AU104" s="1090"/>
      <c r="AV104" s="1060"/>
      <c r="AW104" s="1060"/>
      <c r="AX104" s="840" t="s">
        <v>440</v>
      </c>
      <c r="AY104" s="840" t="s">
        <v>441</v>
      </c>
      <c r="AZ104" s="754" t="s">
        <v>442</v>
      </c>
      <c r="BA104" s="1060"/>
      <c r="BB104" s="1103"/>
      <c r="BC104" s="2"/>
      <c r="BU104" s="94"/>
      <c r="BV104" s="94"/>
      <c r="DS104" s="46"/>
      <c r="DT104" s="46"/>
      <c r="DU104" s="46"/>
      <c r="DV104" s="46"/>
    </row>
    <row r="105" spans="1:125" ht="12.75" customHeight="1">
      <c r="A105" s="67"/>
      <c r="B105" s="67"/>
      <c r="C105" s="67"/>
      <c r="D105" s="734"/>
      <c r="E105" s="67"/>
      <c r="F105" s="67"/>
      <c r="G105" s="67"/>
      <c r="H105" s="734"/>
      <c r="I105" s="734"/>
      <c r="J105" s="734"/>
      <c r="K105" s="734"/>
      <c r="L105" s="734"/>
      <c r="M105" s="734"/>
      <c r="N105" s="734"/>
      <c r="O105" s="734"/>
      <c r="P105" s="734"/>
      <c r="Q105" s="734"/>
      <c r="R105" s="734"/>
      <c r="S105" s="734"/>
      <c r="T105" s="734"/>
      <c r="U105" s="734"/>
      <c r="V105" s="734"/>
      <c r="W105" s="734"/>
      <c r="X105" s="734"/>
      <c r="Y105" s="734"/>
      <c r="Z105" s="734"/>
      <c r="AA105" s="734"/>
      <c r="AB105" s="734"/>
      <c r="AC105" s="734"/>
      <c r="AD105" s="734"/>
      <c r="AE105" s="734"/>
      <c r="AF105" s="734"/>
      <c r="AG105" s="734"/>
      <c r="AH105" s="734"/>
      <c r="AI105" s="734"/>
      <c r="AJ105" s="734"/>
      <c r="AK105" s="734"/>
      <c r="AL105" s="734"/>
      <c r="AM105" s="734"/>
      <c r="AN105" s="734"/>
      <c r="AO105" s="1049"/>
      <c r="AP105" s="1060"/>
      <c r="AQ105" s="1060"/>
      <c r="AR105" s="1060"/>
      <c r="AS105" s="1060" t="s">
        <v>210</v>
      </c>
      <c r="AT105" s="968" t="s">
        <v>811</v>
      </c>
      <c r="AU105" s="969"/>
      <c r="AV105" s="1060"/>
      <c r="AW105" s="1060"/>
      <c r="AX105" s="1060" t="s">
        <v>447</v>
      </c>
      <c r="AY105" s="1096" t="s">
        <v>407</v>
      </c>
      <c r="AZ105" s="1060" t="s">
        <v>268</v>
      </c>
      <c r="BA105" s="1060"/>
      <c r="BB105" s="1103"/>
      <c r="BC105" s="2"/>
      <c r="DS105" s="46"/>
      <c r="DT105" s="46"/>
      <c r="DU105" s="46"/>
    </row>
    <row r="106" spans="1:131" ht="12.75">
      <c r="A106" s="67"/>
      <c r="B106" s="67"/>
      <c r="C106" s="67"/>
      <c r="D106" s="716"/>
      <c r="E106" s="67"/>
      <c r="F106" s="67"/>
      <c r="G106" s="67"/>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64"/>
      <c r="AO106" s="1049"/>
      <c r="AP106" s="1060"/>
      <c r="AQ106" s="1060"/>
      <c r="AR106" s="1060"/>
      <c r="AS106" s="1060"/>
      <c r="AT106" s="1085" t="s">
        <v>450</v>
      </c>
      <c r="AU106" s="1087"/>
      <c r="AV106" s="1060"/>
      <c r="AW106" s="1060"/>
      <c r="AX106" s="1060"/>
      <c r="AY106" s="1096"/>
      <c r="AZ106" s="1060"/>
      <c r="BA106" s="1060"/>
      <c r="BB106" s="1103"/>
      <c r="BC106" s="2"/>
      <c r="DS106" s="46"/>
      <c r="DT106" s="46"/>
      <c r="DU106" s="46"/>
      <c r="DV106" s="46"/>
      <c r="DW106" s="46"/>
      <c r="DX106" s="46"/>
      <c r="DY106" s="46"/>
      <c r="DZ106" s="46"/>
      <c r="EA106" s="46"/>
    </row>
    <row r="107" spans="1:131" ht="27.75" customHeight="1">
      <c r="A107" s="67"/>
      <c r="B107" s="67"/>
      <c r="C107" s="67"/>
      <c r="D107" s="716"/>
      <c r="E107" s="67"/>
      <c r="F107" s="67"/>
      <c r="G107" s="67"/>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64"/>
      <c r="AO107" s="1049"/>
      <c r="AP107" s="1060"/>
      <c r="AQ107" s="1060"/>
      <c r="AR107" s="1060"/>
      <c r="AS107" s="1060"/>
      <c r="AT107" s="1055" t="s">
        <v>451</v>
      </c>
      <c r="AU107" s="1056"/>
      <c r="AV107" s="1060"/>
      <c r="AW107" s="1060"/>
      <c r="AX107" s="1060"/>
      <c r="AY107" s="1096"/>
      <c r="AZ107" s="1060"/>
      <c r="BA107" s="1060"/>
      <c r="BB107" s="1103"/>
      <c r="BC107" s="2"/>
      <c r="BE107" s="47"/>
      <c r="BF107" s="47"/>
      <c r="BG107" s="47"/>
      <c r="BH107" s="47"/>
      <c r="BI107" s="47"/>
      <c r="BJ107" s="47"/>
      <c r="BK107" s="47"/>
      <c r="BL107" s="47"/>
      <c r="BM107" s="47"/>
      <c r="BN107" s="47"/>
      <c r="BO107" s="47"/>
      <c r="BP107" s="47"/>
      <c r="BQ107" s="47"/>
      <c r="BR107" s="47"/>
      <c r="BS107" s="47"/>
      <c r="BT107" s="47"/>
      <c r="BU107" s="47"/>
      <c r="BV107" s="47"/>
      <c r="BW107" s="47"/>
      <c r="DS107" s="46"/>
      <c r="DT107" s="46"/>
      <c r="DU107" s="46"/>
      <c r="DV107" s="46"/>
      <c r="DW107" s="46"/>
      <c r="DX107" s="46"/>
      <c r="DY107" s="46"/>
      <c r="DZ107" s="46"/>
      <c r="EA107" s="46"/>
    </row>
    <row r="108" spans="1:125" ht="12.75">
      <c r="A108" s="67"/>
      <c r="B108" s="67"/>
      <c r="C108" s="67"/>
      <c r="D108" s="716"/>
      <c r="E108" s="67"/>
      <c r="F108" s="67"/>
      <c r="G108" s="67"/>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64"/>
      <c r="AO108" s="1049"/>
      <c r="AP108" s="1060"/>
      <c r="AQ108" s="1060"/>
      <c r="AR108" s="1060"/>
      <c r="AS108" s="1060"/>
      <c r="AT108" s="316" t="s">
        <v>715</v>
      </c>
      <c r="AU108" s="753" t="s">
        <v>437</v>
      </c>
      <c r="AV108" s="1060"/>
      <c r="AW108" s="1060"/>
      <c r="AX108" s="1060"/>
      <c r="AY108" s="1096"/>
      <c r="AZ108" s="1060"/>
      <c r="BA108" s="1060"/>
      <c r="BB108" s="1103"/>
      <c r="BC108" s="2"/>
      <c r="BW108" s="94"/>
      <c r="DS108" s="46"/>
      <c r="DT108" s="46"/>
      <c r="DU108" s="46"/>
    </row>
    <row r="109" spans="1:123" ht="13.5" thickBot="1">
      <c r="A109" s="67"/>
      <c r="B109" s="67"/>
      <c r="C109" s="67"/>
      <c r="D109" s="716"/>
      <c r="E109" s="67"/>
      <c r="F109" s="67"/>
      <c r="G109" s="67"/>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50"/>
      <c r="AP109" s="1061"/>
      <c r="AQ109" s="1061"/>
      <c r="AR109" s="1061"/>
      <c r="AS109" s="1061"/>
      <c r="AT109" s="746" t="s">
        <v>210</v>
      </c>
      <c r="AU109" s="756" t="s">
        <v>211</v>
      </c>
      <c r="AV109" s="1061"/>
      <c r="AW109" s="1061"/>
      <c r="AX109" s="1061"/>
      <c r="AY109" s="1097"/>
      <c r="AZ109" s="1061"/>
      <c r="BA109" s="1061"/>
      <c r="BB109" s="1104"/>
      <c r="BC109" s="2"/>
      <c r="DS109" s="46"/>
    </row>
    <row r="110" spans="1:123" ht="33.75" customHeight="1" thickBot="1">
      <c r="A110" s="1019" t="s">
        <v>302</v>
      </c>
      <c r="B110" s="1030" t="s">
        <v>710</v>
      </c>
      <c r="C110" s="1028" t="s">
        <v>599</v>
      </c>
      <c r="D110" s="1024" t="s">
        <v>408</v>
      </c>
      <c r="E110" s="1144" t="s">
        <v>488</v>
      </c>
      <c r="F110" s="1030" t="s">
        <v>489</v>
      </c>
      <c r="G110" s="1015">
        <v>1</v>
      </c>
      <c r="H110" s="1024" t="s">
        <v>210</v>
      </c>
      <c r="I110" s="1146" t="s">
        <v>341</v>
      </c>
      <c r="J110" s="1028" t="s">
        <v>711</v>
      </c>
      <c r="K110" s="413" t="s">
        <v>434</v>
      </c>
      <c r="L110" s="749" t="s">
        <v>411</v>
      </c>
      <c r="M110" s="294"/>
      <c r="N110" s="294"/>
      <c r="O110" s="294"/>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c r="AL110" s="294"/>
      <c r="AM110" s="294"/>
      <c r="AN110" s="870"/>
      <c r="AO110" s="797"/>
      <c r="AP110" s="213"/>
      <c r="AQ110" s="213"/>
      <c r="AR110" s="213"/>
      <c r="AS110" s="213"/>
      <c r="AT110" s="213"/>
      <c r="AU110" s="213"/>
      <c r="AV110" s="213"/>
      <c r="AW110" s="213"/>
      <c r="AX110" s="213"/>
      <c r="AY110" s="213"/>
      <c r="AZ110" s="213"/>
      <c r="BA110" s="816">
        <v>6</v>
      </c>
      <c r="BB110" s="817">
        <v>216</v>
      </c>
      <c r="BC110" s="732">
        <f aca="true" t="shared" si="0" ref="BC110:BC146">SUM(AO110:BB110)</f>
        <v>222</v>
      </c>
      <c r="BO110" s="94"/>
      <c r="DS110" s="46"/>
    </row>
    <row r="111" spans="1:123" ht="33.75" customHeight="1" thickBot="1">
      <c r="A111" s="1020"/>
      <c r="B111" s="1031"/>
      <c r="C111" s="954"/>
      <c r="D111" s="948"/>
      <c r="E111" s="1034"/>
      <c r="F111" s="1031"/>
      <c r="G111" s="946"/>
      <c r="H111" s="949"/>
      <c r="I111" s="1002"/>
      <c r="J111" s="955"/>
      <c r="K111" s="266" t="s">
        <v>608</v>
      </c>
      <c r="L111" s="737" t="s">
        <v>410</v>
      </c>
      <c r="M111" s="266"/>
      <c r="N111" s="266"/>
      <c r="O111" s="266"/>
      <c r="P111" s="266"/>
      <c r="Q111" s="266"/>
      <c r="R111" s="266"/>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566"/>
      <c r="AO111" s="798">
        <v>1</v>
      </c>
      <c r="AP111" s="799">
        <v>1</v>
      </c>
      <c r="AQ111" s="799">
        <v>13</v>
      </c>
      <c r="AR111" s="799">
        <v>6</v>
      </c>
      <c r="AS111" s="799"/>
      <c r="AT111" s="799">
        <v>0</v>
      </c>
      <c r="AU111" s="799">
        <v>2</v>
      </c>
      <c r="AV111" s="799">
        <v>529</v>
      </c>
      <c r="AW111" s="799">
        <v>6</v>
      </c>
      <c r="AX111" s="799">
        <v>559</v>
      </c>
      <c r="AY111" s="799">
        <v>29</v>
      </c>
      <c r="AZ111" s="799">
        <v>33</v>
      </c>
      <c r="BA111" s="818">
        <v>2157</v>
      </c>
      <c r="BB111" s="819">
        <v>34288</v>
      </c>
      <c r="BC111" s="732">
        <f t="shared" si="0"/>
        <v>37624</v>
      </c>
      <c r="BF111" s="94"/>
      <c r="BG111" s="94"/>
      <c r="BH111" s="94"/>
      <c r="BI111" s="94"/>
      <c r="BK111" s="94"/>
      <c r="BQ111" s="47"/>
      <c r="BR111" s="127"/>
      <c r="BS111" s="47"/>
      <c r="BT111" s="127"/>
      <c r="BU111" s="47"/>
      <c r="BV111" s="47"/>
      <c r="BW111" s="127"/>
      <c r="DS111" s="46"/>
    </row>
    <row r="112" spans="1:123" ht="33.75" customHeight="1">
      <c r="A112" s="1020"/>
      <c r="B112" s="1031"/>
      <c r="C112" s="954"/>
      <c r="D112" s="948"/>
      <c r="E112" s="1034"/>
      <c r="F112" s="1031"/>
      <c r="G112" s="989">
        <v>2</v>
      </c>
      <c r="H112" s="947" t="s">
        <v>211</v>
      </c>
      <c r="I112" s="1033" t="s">
        <v>490</v>
      </c>
      <c r="J112" s="953" t="s">
        <v>491</v>
      </c>
      <c r="K112" s="945">
        <v>1</v>
      </c>
      <c r="L112" s="947" t="s">
        <v>210</v>
      </c>
      <c r="M112" s="1001" t="s">
        <v>341</v>
      </c>
      <c r="N112" s="954" t="s">
        <v>711</v>
      </c>
      <c r="O112" s="782" t="s">
        <v>434</v>
      </c>
      <c r="P112" s="744" t="s">
        <v>411</v>
      </c>
      <c r="Q112" s="735"/>
      <c r="R112" s="735"/>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566"/>
      <c r="AO112" s="553"/>
      <c r="AP112" s="243"/>
      <c r="AQ112" s="243"/>
      <c r="AR112" s="243"/>
      <c r="AS112" s="243"/>
      <c r="AT112" s="243"/>
      <c r="AU112" s="243"/>
      <c r="AV112" s="243"/>
      <c r="AW112" s="243"/>
      <c r="AX112" s="243"/>
      <c r="AY112" s="243"/>
      <c r="AZ112" s="243"/>
      <c r="BA112" s="820">
        <v>1</v>
      </c>
      <c r="BB112" s="819">
        <v>16</v>
      </c>
      <c r="BC112" s="732">
        <f t="shared" si="0"/>
        <v>17</v>
      </c>
      <c r="BE112" s="94"/>
      <c r="BF112" s="94"/>
      <c r="BG112" s="94"/>
      <c r="BL112" s="94"/>
      <c r="BN112" s="94"/>
      <c r="BQ112" s="47"/>
      <c r="BR112" s="47"/>
      <c r="BS112" s="47"/>
      <c r="BT112" s="47"/>
      <c r="BU112" s="47"/>
      <c r="BV112" s="47"/>
      <c r="BW112" s="47"/>
      <c r="DS112" s="46"/>
    </row>
    <row r="113" spans="1:123" ht="33.75" customHeight="1">
      <c r="A113" s="1020"/>
      <c r="B113" s="1031"/>
      <c r="C113" s="954"/>
      <c r="D113" s="948"/>
      <c r="E113" s="1034"/>
      <c r="F113" s="1031"/>
      <c r="G113" s="945"/>
      <c r="H113" s="948"/>
      <c r="I113" s="1034"/>
      <c r="J113" s="954"/>
      <c r="K113" s="946"/>
      <c r="L113" s="949"/>
      <c r="M113" s="1002"/>
      <c r="N113" s="955"/>
      <c r="O113" s="735" t="s">
        <v>608</v>
      </c>
      <c r="P113" s="744" t="s">
        <v>410</v>
      </c>
      <c r="Q113" s="735"/>
      <c r="R113" s="733"/>
      <c r="S113" s="733"/>
      <c r="T113" s="733"/>
      <c r="U113" s="266"/>
      <c r="V113" s="266"/>
      <c r="W113" s="266"/>
      <c r="X113" s="266"/>
      <c r="Y113" s="266"/>
      <c r="Z113" s="266"/>
      <c r="AA113" s="266"/>
      <c r="AB113" s="266"/>
      <c r="AC113" s="266"/>
      <c r="AD113" s="266"/>
      <c r="AE113" s="266"/>
      <c r="AF113" s="266"/>
      <c r="AG113" s="266"/>
      <c r="AH113" s="266"/>
      <c r="AI113" s="266"/>
      <c r="AJ113" s="266"/>
      <c r="AK113" s="266"/>
      <c r="AL113" s="266"/>
      <c r="AM113" s="266"/>
      <c r="AN113" s="566"/>
      <c r="AO113" s="553"/>
      <c r="AP113" s="243"/>
      <c r="AQ113" s="243"/>
      <c r="AR113" s="243"/>
      <c r="AS113" s="243"/>
      <c r="AT113" s="243"/>
      <c r="AU113" s="243"/>
      <c r="AV113" s="243"/>
      <c r="AW113" s="243"/>
      <c r="AX113" s="243"/>
      <c r="AY113" s="243"/>
      <c r="AZ113" s="243"/>
      <c r="BA113" s="820">
        <v>12</v>
      </c>
      <c r="BB113" s="819">
        <v>374</v>
      </c>
      <c r="BC113" s="732">
        <f t="shared" si="0"/>
        <v>386</v>
      </c>
      <c r="BQ113" s="47"/>
      <c r="BR113" s="47"/>
      <c r="BS113" s="47"/>
      <c r="BT113" s="47"/>
      <c r="BU113" s="47"/>
      <c r="BV113" s="47"/>
      <c r="BW113" s="47"/>
      <c r="DS113" s="46"/>
    </row>
    <row r="114" spans="1:123" ht="15.75" customHeight="1" thickBot="1">
      <c r="A114" s="1020"/>
      <c r="B114" s="1031"/>
      <c r="C114" s="954"/>
      <c r="D114" s="948"/>
      <c r="E114" s="1034"/>
      <c r="F114" s="1031"/>
      <c r="G114" s="945"/>
      <c r="H114" s="948"/>
      <c r="I114" s="1034"/>
      <c r="J114" s="954"/>
      <c r="K114" s="989">
        <v>2</v>
      </c>
      <c r="L114" s="1003" t="s">
        <v>211</v>
      </c>
      <c r="M114" s="1000" t="s">
        <v>523</v>
      </c>
      <c r="N114" s="953" t="s">
        <v>524</v>
      </c>
      <c r="O114" s="733">
        <v>1</v>
      </c>
      <c r="P114" s="1145" t="s">
        <v>210</v>
      </c>
      <c r="Q114" s="1145"/>
      <c r="R114" s="1145"/>
      <c r="S114" s="1145"/>
      <c r="T114" s="733"/>
      <c r="U114" s="266"/>
      <c r="V114" s="266"/>
      <c r="W114" s="266"/>
      <c r="X114" s="266"/>
      <c r="Y114" s="266"/>
      <c r="Z114" s="266"/>
      <c r="AA114" s="266"/>
      <c r="AB114" s="266"/>
      <c r="AC114" s="266"/>
      <c r="AD114" s="266"/>
      <c r="AE114" s="266"/>
      <c r="AF114" s="266"/>
      <c r="AG114" s="266"/>
      <c r="AH114" s="266"/>
      <c r="AI114" s="266"/>
      <c r="AJ114" s="266"/>
      <c r="AK114" s="266"/>
      <c r="AL114" s="266"/>
      <c r="AM114" s="266"/>
      <c r="AN114" s="566"/>
      <c r="AO114" s="553"/>
      <c r="AP114" s="243"/>
      <c r="AQ114" s="243"/>
      <c r="AR114" s="243"/>
      <c r="AS114" s="243"/>
      <c r="AT114" s="243"/>
      <c r="AU114" s="243"/>
      <c r="AV114" s="243"/>
      <c r="AW114" s="243"/>
      <c r="AX114" s="243"/>
      <c r="AY114" s="243"/>
      <c r="AZ114" s="243"/>
      <c r="BA114" s="820">
        <v>0</v>
      </c>
      <c r="BB114" s="819">
        <v>277</v>
      </c>
      <c r="BC114" s="732">
        <f t="shared" si="0"/>
        <v>277</v>
      </c>
      <c r="BQ114" s="47"/>
      <c r="BR114" s="47"/>
      <c r="BS114" s="47"/>
      <c r="BT114" s="47"/>
      <c r="BU114" s="47"/>
      <c r="BV114" s="47"/>
      <c r="BW114" s="47"/>
      <c r="DS114" s="46"/>
    </row>
    <row r="115" spans="1:123" ht="15.75" customHeight="1" thickBot="1">
      <c r="A115" s="1020"/>
      <c r="B115" s="1031"/>
      <c r="C115" s="954"/>
      <c r="D115" s="948"/>
      <c r="E115" s="1034"/>
      <c r="F115" s="1031"/>
      <c r="G115" s="945"/>
      <c r="H115" s="948"/>
      <c r="I115" s="1034"/>
      <c r="J115" s="954"/>
      <c r="K115" s="945"/>
      <c r="L115" s="1016"/>
      <c r="M115" s="1001"/>
      <c r="N115" s="954"/>
      <c r="O115" s="989">
        <v>2</v>
      </c>
      <c r="P115" s="1003" t="s">
        <v>211</v>
      </c>
      <c r="Q115" s="950" t="s">
        <v>721</v>
      </c>
      <c r="R115" s="953" t="s">
        <v>543</v>
      </c>
      <c r="S115" s="266">
        <v>1</v>
      </c>
      <c r="T115" s="993" t="s">
        <v>210</v>
      </c>
      <c r="U115" s="993"/>
      <c r="V115" s="993"/>
      <c r="W115" s="993"/>
      <c r="X115" s="995"/>
      <c r="Y115" s="995"/>
      <c r="Z115" s="737"/>
      <c r="AA115" s="266"/>
      <c r="AB115" s="266"/>
      <c r="AC115" s="266"/>
      <c r="AD115" s="266"/>
      <c r="AE115" s="266"/>
      <c r="AF115" s="266"/>
      <c r="AG115" s="266"/>
      <c r="AH115" s="266"/>
      <c r="AI115" s="266"/>
      <c r="AJ115" s="266"/>
      <c r="AK115" s="266"/>
      <c r="AL115" s="266"/>
      <c r="AM115" s="266"/>
      <c r="AN115" s="786"/>
      <c r="AO115" s="798">
        <v>2</v>
      </c>
      <c r="AP115" s="799">
        <v>2</v>
      </c>
      <c r="AQ115" s="799">
        <v>7</v>
      </c>
      <c r="AR115" s="799">
        <v>17</v>
      </c>
      <c r="AS115" s="799"/>
      <c r="AT115" s="799">
        <v>0</v>
      </c>
      <c r="AU115" s="799">
        <v>1</v>
      </c>
      <c r="AV115" s="799">
        <v>554</v>
      </c>
      <c r="AW115" s="799">
        <v>8</v>
      </c>
      <c r="AX115" s="799">
        <v>464</v>
      </c>
      <c r="AY115" s="799">
        <v>28</v>
      </c>
      <c r="AZ115" s="799">
        <v>19</v>
      </c>
      <c r="BA115" s="814">
        <v>726</v>
      </c>
      <c r="BB115" s="815">
        <v>3524</v>
      </c>
      <c r="BC115" s="732">
        <f t="shared" si="0"/>
        <v>5352</v>
      </c>
      <c r="BI115" s="94"/>
      <c r="BK115" s="94"/>
      <c r="BQ115" s="47"/>
      <c r="BR115" s="47"/>
      <c r="BS115" s="47"/>
      <c r="BT115" s="127"/>
      <c r="BU115" s="47"/>
      <c r="BV115" s="47"/>
      <c r="BW115" s="127"/>
      <c r="DS115" s="46"/>
    </row>
    <row r="116" spans="1:123" ht="23.25" customHeight="1">
      <c r="A116" s="1020"/>
      <c r="B116" s="1031"/>
      <c r="C116" s="954"/>
      <c r="D116" s="948"/>
      <c r="E116" s="1034"/>
      <c r="F116" s="1031"/>
      <c r="G116" s="945"/>
      <c r="H116" s="948"/>
      <c r="I116" s="1034"/>
      <c r="J116" s="954"/>
      <c r="K116" s="945"/>
      <c r="L116" s="1016"/>
      <c r="M116" s="1001"/>
      <c r="N116" s="954"/>
      <c r="O116" s="945"/>
      <c r="P116" s="1016"/>
      <c r="Q116" s="951"/>
      <c r="R116" s="954"/>
      <c r="S116" s="945">
        <v>2</v>
      </c>
      <c r="T116" s="1016" t="s">
        <v>211</v>
      </c>
      <c r="U116" s="951" t="s">
        <v>514</v>
      </c>
      <c r="V116" s="954" t="s">
        <v>513</v>
      </c>
      <c r="W116" s="945">
        <v>1</v>
      </c>
      <c r="X116" s="948" t="s">
        <v>210</v>
      </c>
      <c r="Y116" s="951" t="s">
        <v>515</v>
      </c>
      <c r="Z116" s="953" t="s">
        <v>517</v>
      </c>
      <c r="AA116" s="766" t="s">
        <v>452</v>
      </c>
      <c r="AB116" s="744" t="s">
        <v>401</v>
      </c>
      <c r="AC116" s="307"/>
      <c r="AD116" s="307"/>
      <c r="AE116" s="286"/>
      <c r="AF116" s="744"/>
      <c r="AG116" s="735"/>
      <c r="AH116" s="735"/>
      <c r="AI116" s="744"/>
      <c r="AJ116" s="735"/>
      <c r="AK116" s="735"/>
      <c r="AL116" s="735"/>
      <c r="AM116" s="735"/>
      <c r="AN116" s="566"/>
      <c r="AO116" s="553"/>
      <c r="AP116" s="243"/>
      <c r="AQ116" s="243"/>
      <c r="AR116" s="243"/>
      <c r="AS116" s="243"/>
      <c r="AT116" s="243"/>
      <c r="AU116" s="243"/>
      <c r="AV116" s="243"/>
      <c r="AW116" s="243"/>
      <c r="AX116" s="243"/>
      <c r="AY116" s="243"/>
      <c r="AZ116" s="243"/>
      <c r="BA116" s="821">
        <v>338</v>
      </c>
      <c r="BB116" s="822">
        <v>1286</v>
      </c>
      <c r="BC116" s="732">
        <f t="shared" si="0"/>
        <v>1624</v>
      </c>
      <c r="BE116" s="94"/>
      <c r="BG116" s="94"/>
      <c r="BI116" s="94"/>
      <c r="BK116" s="94"/>
      <c r="BL116" s="94"/>
      <c r="BN116" s="94"/>
      <c r="BQ116" s="47"/>
      <c r="BR116" s="47"/>
      <c r="BS116" s="47"/>
      <c r="BT116" s="127"/>
      <c r="BU116" s="47"/>
      <c r="BV116" s="47"/>
      <c r="BW116" s="127"/>
      <c r="DS116" s="46"/>
    </row>
    <row r="117" spans="1:123" ht="23.25" customHeight="1" thickBot="1">
      <c r="A117" s="1020"/>
      <c r="B117" s="1031"/>
      <c r="C117" s="954"/>
      <c r="D117" s="948"/>
      <c r="E117" s="1034"/>
      <c r="F117" s="1031"/>
      <c r="G117" s="945"/>
      <c r="H117" s="948"/>
      <c r="I117" s="1034"/>
      <c r="J117" s="954"/>
      <c r="K117" s="945"/>
      <c r="L117" s="1016"/>
      <c r="M117" s="1001"/>
      <c r="N117" s="954"/>
      <c r="O117" s="945"/>
      <c r="P117" s="1016"/>
      <c r="Q117" s="951"/>
      <c r="R117" s="954"/>
      <c r="S117" s="945"/>
      <c r="T117" s="1016"/>
      <c r="U117" s="951"/>
      <c r="V117" s="954"/>
      <c r="W117" s="946"/>
      <c r="X117" s="949"/>
      <c r="Y117" s="952"/>
      <c r="Z117" s="955"/>
      <c r="AA117" s="520">
        <v>6</v>
      </c>
      <c r="AB117" s="737" t="s">
        <v>402</v>
      </c>
      <c r="AC117" s="307"/>
      <c r="AD117" s="307"/>
      <c r="AE117" s="307"/>
      <c r="AF117" s="300"/>
      <c r="AG117" s="737"/>
      <c r="AH117" s="744"/>
      <c r="AI117" s="744"/>
      <c r="AJ117" s="266"/>
      <c r="AK117" s="735"/>
      <c r="AL117" s="735"/>
      <c r="AM117" s="735"/>
      <c r="AN117" s="566"/>
      <c r="AO117" s="553"/>
      <c r="AP117" s="243"/>
      <c r="AQ117" s="243"/>
      <c r="AR117" s="243"/>
      <c r="AS117" s="243"/>
      <c r="AT117" s="243"/>
      <c r="AU117" s="243"/>
      <c r="AV117" s="243"/>
      <c r="AW117" s="243"/>
      <c r="AX117" s="243"/>
      <c r="AY117" s="243"/>
      <c r="AZ117" s="243"/>
      <c r="BA117" s="823">
        <v>4</v>
      </c>
      <c r="BB117" s="824">
        <v>13</v>
      </c>
      <c r="BC117" s="732">
        <f t="shared" si="0"/>
        <v>17</v>
      </c>
      <c r="BG117" s="94"/>
      <c r="BH117" s="94"/>
      <c r="BL117" s="94"/>
      <c r="BN117" s="94"/>
      <c r="BQ117" s="47"/>
      <c r="BR117" s="47"/>
      <c r="BS117" s="47"/>
      <c r="BT117" s="47"/>
      <c r="BU117" s="47"/>
      <c r="BV117" s="47"/>
      <c r="BW117" s="47"/>
      <c r="DS117" s="46"/>
    </row>
    <row r="118" spans="1:123" ht="26.25" customHeight="1" thickBot="1">
      <c r="A118" s="1020"/>
      <c r="B118" s="1031"/>
      <c r="C118" s="954"/>
      <c r="D118" s="948"/>
      <c r="E118" s="1034"/>
      <c r="F118" s="1031"/>
      <c r="G118" s="945"/>
      <c r="H118" s="948"/>
      <c r="I118" s="1034"/>
      <c r="J118" s="954"/>
      <c r="K118" s="945"/>
      <c r="L118" s="1016"/>
      <c r="M118" s="1001"/>
      <c r="N118" s="954"/>
      <c r="O118" s="945"/>
      <c r="P118" s="1016"/>
      <c r="Q118" s="951"/>
      <c r="R118" s="954"/>
      <c r="S118" s="945"/>
      <c r="T118" s="1016"/>
      <c r="U118" s="951"/>
      <c r="V118" s="954"/>
      <c r="W118" s="989">
        <v>2</v>
      </c>
      <c r="X118" s="947" t="s">
        <v>211</v>
      </c>
      <c r="Y118" s="950" t="s">
        <v>516</v>
      </c>
      <c r="Z118" s="953" t="s">
        <v>525</v>
      </c>
      <c r="AA118" s="735" t="s">
        <v>713</v>
      </c>
      <c r="AB118" s="744" t="s">
        <v>546</v>
      </c>
      <c r="AC118" s="301"/>
      <c r="AD118" s="113"/>
      <c r="AE118" s="734"/>
      <c r="AF118" s="734"/>
      <c r="AG118" s="735"/>
      <c r="AH118" s="735"/>
      <c r="AI118" s="735"/>
      <c r="AJ118" s="735"/>
      <c r="AK118" s="735"/>
      <c r="AL118" s="735"/>
      <c r="AM118" s="735"/>
      <c r="AN118" s="566"/>
      <c r="AO118" s="238">
        <v>28</v>
      </c>
      <c r="AP118" s="239">
        <v>21</v>
      </c>
      <c r="AQ118" s="244"/>
      <c r="AR118" s="244"/>
      <c r="AS118" s="244"/>
      <c r="AT118" s="244"/>
      <c r="AU118" s="244"/>
      <c r="AV118" s="244"/>
      <c r="AW118" s="244"/>
      <c r="AX118" s="244"/>
      <c r="AY118" s="244"/>
      <c r="AZ118" s="244"/>
      <c r="BA118" s="794"/>
      <c r="BB118" s="827"/>
      <c r="BC118" s="732">
        <f t="shared" si="0"/>
        <v>49</v>
      </c>
      <c r="DS118" s="46"/>
    </row>
    <row r="119" spans="1:123" ht="12.75" customHeight="1">
      <c r="A119" s="1020"/>
      <c r="B119" s="1031"/>
      <c r="C119" s="954"/>
      <c r="D119" s="948"/>
      <c r="E119" s="1034"/>
      <c r="F119" s="1031"/>
      <c r="G119" s="945"/>
      <c r="H119" s="948"/>
      <c r="I119" s="1034"/>
      <c r="J119" s="954"/>
      <c r="K119" s="945"/>
      <c r="L119" s="1016"/>
      <c r="M119" s="1001"/>
      <c r="N119" s="954"/>
      <c r="O119" s="945"/>
      <c r="P119" s="1016"/>
      <c r="Q119" s="951"/>
      <c r="R119" s="954"/>
      <c r="S119" s="945"/>
      <c r="T119" s="1016"/>
      <c r="U119" s="951"/>
      <c r="V119" s="954"/>
      <c r="W119" s="945"/>
      <c r="X119" s="948"/>
      <c r="Y119" s="951"/>
      <c r="Z119" s="954"/>
      <c r="AA119" s="957">
        <v>1</v>
      </c>
      <c r="AB119" s="947" t="s">
        <v>210</v>
      </c>
      <c r="AC119" s="1000" t="s">
        <v>519</v>
      </c>
      <c r="AD119" s="953" t="s">
        <v>518</v>
      </c>
      <c r="AE119" s="957">
        <v>1</v>
      </c>
      <c r="AF119" s="947" t="s">
        <v>210</v>
      </c>
      <c r="AG119" s="950" t="s">
        <v>521</v>
      </c>
      <c r="AH119" s="953" t="s">
        <v>520</v>
      </c>
      <c r="AI119" s="735">
        <v>10</v>
      </c>
      <c r="AJ119" s="744" t="s">
        <v>453</v>
      </c>
      <c r="AK119" s="735"/>
      <c r="AL119" s="735"/>
      <c r="AM119" s="735"/>
      <c r="AN119" s="566"/>
      <c r="AO119" s="802"/>
      <c r="AP119" s="803"/>
      <c r="AQ119" s="159">
        <v>22</v>
      </c>
      <c r="AR119" s="228">
        <v>0</v>
      </c>
      <c r="AS119" s="228">
        <v>0</v>
      </c>
      <c r="AT119" s="228">
        <v>0</v>
      </c>
      <c r="AU119" s="228">
        <v>0</v>
      </c>
      <c r="AV119" s="228">
        <v>1</v>
      </c>
      <c r="AW119" s="228">
        <v>0</v>
      </c>
      <c r="AX119" s="228">
        <v>9</v>
      </c>
      <c r="AY119" s="228">
        <v>0</v>
      </c>
      <c r="AZ119" s="228">
        <v>2</v>
      </c>
      <c r="BA119" s="793"/>
      <c r="BB119" s="796"/>
      <c r="BC119" s="732">
        <f t="shared" si="0"/>
        <v>34</v>
      </c>
      <c r="DS119" s="46"/>
    </row>
    <row r="120" spans="1:123" ht="25.5" customHeight="1">
      <c r="A120" s="1020"/>
      <c r="B120" s="1031"/>
      <c r="C120" s="954"/>
      <c r="D120" s="948"/>
      <c r="E120" s="1034"/>
      <c r="F120" s="1031"/>
      <c r="G120" s="945"/>
      <c r="H120" s="948"/>
      <c r="I120" s="1034"/>
      <c r="J120" s="954"/>
      <c r="K120" s="945"/>
      <c r="L120" s="1016"/>
      <c r="M120" s="1001"/>
      <c r="N120" s="954"/>
      <c r="O120" s="945"/>
      <c r="P120" s="1016"/>
      <c r="Q120" s="951"/>
      <c r="R120" s="954"/>
      <c r="S120" s="945"/>
      <c r="T120" s="1016"/>
      <c r="U120" s="951"/>
      <c r="V120" s="954"/>
      <c r="W120" s="945"/>
      <c r="X120" s="948"/>
      <c r="Y120" s="951"/>
      <c r="Z120" s="954"/>
      <c r="AA120" s="958"/>
      <c r="AB120" s="948"/>
      <c r="AC120" s="1001"/>
      <c r="AD120" s="954"/>
      <c r="AE120" s="958"/>
      <c r="AF120" s="948"/>
      <c r="AG120" s="951"/>
      <c r="AH120" s="954"/>
      <c r="AI120" s="957">
        <v>11</v>
      </c>
      <c r="AJ120" s="1003" t="s">
        <v>454</v>
      </c>
      <c r="AK120" s="950" t="s">
        <v>515</v>
      </c>
      <c r="AL120" s="953" t="s">
        <v>517</v>
      </c>
      <c r="AM120" s="729" t="s">
        <v>452</v>
      </c>
      <c r="AN120" s="773" t="s">
        <v>401</v>
      </c>
      <c r="AO120" s="804"/>
      <c r="AP120" s="805"/>
      <c r="AQ120" s="160">
        <v>7</v>
      </c>
      <c r="AR120" s="240">
        <v>1</v>
      </c>
      <c r="AS120" s="241">
        <v>0</v>
      </c>
      <c r="AT120" s="241">
        <v>0</v>
      </c>
      <c r="AU120" s="241">
        <v>0</v>
      </c>
      <c r="AV120" s="241">
        <v>7</v>
      </c>
      <c r="AW120" s="241">
        <v>1</v>
      </c>
      <c r="AX120" s="241">
        <v>22</v>
      </c>
      <c r="AY120" s="241">
        <v>0</v>
      </c>
      <c r="AZ120" s="241">
        <v>1</v>
      </c>
      <c r="BA120" s="793"/>
      <c r="BB120" s="796"/>
      <c r="BC120" s="732">
        <f t="shared" si="0"/>
        <v>39</v>
      </c>
      <c r="DS120" s="46"/>
    </row>
    <row r="121" spans="1:123" ht="33" customHeight="1" thickBot="1">
      <c r="A121" s="1020"/>
      <c r="B121" s="1031"/>
      <c r="C121" s="954"/>
      <c r="D121" s="948"/>
      <c r="E121" s="1034"/>
      <c r="F121" s="1031"/>
      <c r="G121" s="945"/>
      <c r="H121" s="948"/>
      <c r="I121" s="1034"/>
      <c r="J121" s="954"/>
      <c r="K121" s="945"/>
      <c r="L121" s="1016"/>
      <c r="M121" s="1001"/>
      <c r="N121" s="954"/>
      <c r="O121" s="945"/>
      <c r="P121" s="1016"/>
      <c r="Q121" s="951"/>
      <c r="R121" s="954"/>
      <c r="S121" s="945"/>
      <c r="T121" s="1016"/>
      <c r="U121" s="951"/>
      <c r="V121" s="954"/>
      <c r="W121" s="945"/>
      <c r="X121" s="948"/>
      <c r="Y121" s="951"/>
      <c r="Z121" s="954"/>
      <c r="AA121" s="958"/>
      <c r="AB121" s="948"/>
      <c r="AC121" s="1001"/>
      <c r="AD121" s="954"/>
      <c r="AE121" s="958"/>
      <c r="AF121" s="948"/>
      <c r="AG121" s="951"/>
      <c r="AH121" s="954"/>
      <c r="AI121" s="959"/>
      <c r="AJ121" s="1004"/>
      <c r="AK121" s="952"/>
      <c r="AL121" s="955"/>
      <c r="AM121" s="520">
        <v>6</v>
      </c>
      <c r="AN121" s="773" t="s">
        <v>402</v>
      </c>
      <c r="AO121" s="804"/>
      <c r="AP121" s="805"/>
      <c r="AQ121" s="160">
        <v>11</v>
      </c>
      <c r="AR121" s="229">
        <v>1</v>
      </c>
      <c r="AS121" s="230">
        <v>0</v>
      </c>
      <c r="AT121" s="230">
        <v>0</v>
      </c>
      <c r="AU121" s="230">
        <v>0</v>
      </c>
      <c r="AV121" s="230">
        <v>1</v>
      </c>
      <c r="AW121" s="230">
        <v>0</v>
      </c>
      <c r="AX121" s="230">
        <v>11</v>
      </c>
      <c r="AY121" s="230">
        <v>0</v>
      </c>
      <c r="AZ121" s="230">
        <v>0</v>
      </c>
      <c r="BA121" s="793"/>
      <c r="BB121" s="796"/>
      <c r="BC121" s="732">
        <f t="shared" si="0"/>
        <v>24</v>
      </c>
      <c r="DS121" s="46"/>
    </row>
    <row r="122" spans="1:123" ht="12.75" customHeight="1">
      <c r="A122" s="1020"/>
      <c r="B122" s="1031"/>
      <c r="C122" s="954"/>
      <c r="D122" s="948"/>
      <c r="E122" s="1034"/>
      <c r="F122" s="1031"/>
      <c r="G122" s="945"/>
      <c r="H122" s="948"/>
      <c r="I122" s="1034"/>
      <c r="J122" s="954"/>
      <c r="K122" s="945"/>
      <c r="L122" s="1016"/>
      <c r="M122" s="1001"/>
      <c r="N122" s="954"/>
      <c r="O122" s="945"/>
      <c r="P122" s="1016"/>
      <c r="Q122" s="951"/>
      <c r="R122" s="954"/>
      <c r="S122" s="945"/>
      <c r="T122" s="1016"/>
      <c r="U122" s="951"/>
      <c r="V122" s="954"/>
      <c r="W122" s="945"/>
      <c r="X122" s="948"/>
      <c r="Y122" s="951"/>
      <c r="Z122" s="954"/>
      <c r="AA122" s="958"/>
      <c r="AB122" s="948"/>
      <c r="AC122" s="1001"/>
      <c r="AD122" s="954"/>
      <c r="AE122" s="958"/>
      <c r="AF122" s="948"/>
      <c r="AG122" s="951"/>
      <c r="AH122" s="954"/>
      <c r="AI122" s="735">
        <v>1</v>
      </c>
      <c r="AJ122" s="993" t="s">
        <v>455</v>
      </c>
      <c r="AK122" s="993"/>
      <c r="AL122" s="993"/>
      <c r="AM122" s="993"/>
      <c r="AN122" s="1143"/>
      <c r="AO122" s="804"/>
      <c r="AP122" s="805"/>
      <c r="AQ122" s="160">
        <v>59</v>
      </c>
      <c r="AR122" s="173">
        <v>58</v>
      </c>
      <c r="AS122" s="161">
        <v>0</v>
      </c>
      <c r="AT122" s="161">
        <v>4</v>
      </c>
      <c r="AU122" s="161">
        <v>2</v>
      </c>
      <c r="AV122" s="161">
        <v>206</v>
      </c>
      <c r="AW122" s="161">
        <v>13</v>
      </c>
      <c r="AX122" s="161">
        <v>833</v>
      </c>
      <c r="AY122" s="161">
        <v>18</v>
      </c>
      <c r="AZ122" s="161">
        <v>70</v>
      </c>
      <c r="BA122" s="793"/>
      <c r="BB122" s="796"/>
      <c r="BC122" s="732">
        <f t="shared" si="0"/>
        <v>1263</v>
      </c>
      <c r="BK122" s="94"/>
      <c r="BW122" s="94"/>
      <c r="DS122" s="46"/>
    </row>
    <row r="123" spans="1:123" ht="12.75" customHeight="1">
      <c r="A123" s="1020"/>
      <c r="B123" s="1031"/>
      <c r="C123" s="954"/>
      <c r="D123" s="948"/>
      <c r="E123" s="1034"/>
      <c r="F123" s="1031"/>
      <c r="G123" s="945"/>
      <c r="H123" s="948"/>
      <c r="I123" s="1034"/>
      <c r="J123" s="954"/>
      <c r="K123" s="945"/>
      <c r="L123" s="1016"/>
      <c r="M123" s="1001"/>
      <c r="N123" s="954"/>
      <c r="O123" s="945"/>
      <c r="P123" s="1016"/>
      <c r="Q123" s="951"/>
      <c r="R123" s="954"/>
      <c r="S123" s="945"/>
      <c r="T123" s="1016"/>
      <c r="U123" s="951"/>
      <c r="V123" s="954"/>
      <c r="W123" s="945"/>
      <c r="X123" s="948"/>
      <c r="Y123" s="951"/>
      <c r="Z123" s="954"/>
      <c r="AA123" s="958"/>
      <c r="AB123" s="948"/>
      <c r="AC123" s="1001"/>
      <c r="AD123" s="954"/>
      <c r="AE123" s="958"/>
      <c r="AF123" s="948"/>
      <c r="AG123" s="951"/>
      <c r="AH123" s="954"/>
      <c r="AI123" s="735">
        <v>2</v>
      </c>
      <c r="AJ123" s="993" t="s">
        <v>304</v>
      </c>
      <c r="AK123" s="993"/>
      <c r="AL123" s="993"/>
      <c r="AM123" s="993"/>
      <c r="AN123" s="1143"/>
      <c r="AO123" s="804"/>
      <c r="AP123" s="805"/>
      <c r="AQ123" s="160">
        <v>3</v>
      </c>
      <c r="AR123" s="163">
        <v>2</v>
      </c>
      <c r="AS123" s="162">
        <v>0</v>
      </c>
      <c r="AT123" s="162">
        <v>0</v>
      </c>
      <c r="AU123" s="162">
        <v>0</v>
      </c>
      <c r="AV123" s="162">
        <v>16</v>
      </c>
      <c r="AW123" s="162">
        <v>1</v>
      </c>
      <c r="AX123" s="162">
        <v>42</v>
      </c>
      <c r="AY123" s="162">
        <v>0</v>
      </c>
      <c r="AZ123" s="162">
        <v>2</v>
      </c>
      <c r="BA123" s="793"/>
      <c r="BB123" s="796"/>
      <c r="BC123" s="732">
        <f t="shared" si="0"/>
        <v>66</v>
      </c>
      <c r="BN123" s="94"/>
      <c r="DS123" s="46"/>
    </row>
    <row r="124" spans="1:123" ht="12.75" customHeight="1">
      <c r="A124" s="1020"/>
      <c r="B124" s="1031"/>
      <c r="C124" s="954"/>
      <c r="D124" s="948"/>
      <c r="E124" s="1034"/>
      <c r="F124" s="1031"/>
      <c r="G124" s="945"/>
      <c r="H124" s="948"/>
      <c r="I124" s="1034"/>
      <c r="J124" s="954"/>
      <c r="K124" s="945"/>
      <c r="L124" s="1016"/>
      <c r="M124" s="1001"/>
      <c r="N124" s="954"/>
      <c r="O124" s="945"/>
      <c r="P124" s="1016"/>
      <c r="Q124" s="951"/>
      <c r="R124" s="954"/>
      <c r="S124" s="945"/>
      <c r="T124" s="1016"/>
      <c r="U124" s="951"/>
      <c r="V124" s="954"/>
      <c r="W124" s="945"/>
      <c r="X124" s="948"/>
      <c r="Y124" s="951"/>
      <c r="Z124" s="954"/>
      <c r="AA124" s="958"/>
      <c r="AB124" s="948"/>
      <c r="AC124" s="1001"/>
      <c r="AD124" s="954"/>
      <c r="AE124" s="958"/>
      <c r="AF124" s="948"/>
      <c r="AG124" s="951"/>
      <c r="AH124" s="954"/>
      <c r="AI124" s="735">
        <v>4</v>
      </c>
      <c r="AJ124" s="993" t="s">
        <v>456</v>
      </c>
      <c r="AK124" s="993"/>
      <c r="AL124" s="993"/>
      <c r="AM124" s="993"/>
      <c r="AN124" s="1143"/>
      <c r="AO124" s="804"/>
      <c r="AP124" s="805"/>
      <c r="AQ124" s="160">
        <v>0</v>
      </c>
      <c r="AR124" s="163">
        <v>1</v>
      </c>
      <c r="AS124" s="162">
        <v>0</v>
      </c>
      <c r="AT124" s="162">
        <v>0</v>
      </c>
      <c r="AU124" s="162">
        <v>0</v>
      </c>
      <c r="AV124" s="162">
        <v>26</v>
      </c>
      <c r="AW124" s="162">
        <v>0</v>
      </c>
      <c r="AX124" s="162">
        <v>34</v>
      </c>
      <c r="AY124" s="162">
        <v>0</v>
      </c>
      <c r="AZ124" s="162">
        <v>4</v>
      </c>
      <c r="BA124" s="793"/>
      <c r="BB124" s="796"/>
      <c r="BC124" s="732">
        <f t="shared" si="0"/>
        <v>65</v>
      </c>
      <c r="DS124" s="46"/>
    </row>
    <row r="125" spans="1:123" ht="12.75" customHeight="1" thickBot="1">
      <c r="A125" s="1020"/>
      <c r="B125" s="1031"/>
      <c r="C125" s="954"/>
      <c r="D125" s="948"/>
      <c r="E125" s="1034"/>
      <c r="F125" s="1031"/>
      <c r="G125" s="945"/>
      <c r="H125" s="948"/>
      <c r="I125" s="1034"/>
      <c r="J125" s="954"/>
      <c r="K125" s="945"/>
      <c r="L125" s="1016"/>
      <c r="M125" s="1001"/>
      <c r="N125" s="954"/>
      <c r="O125" s="945"/>
      <c r="P125" s="1016"/>
      <c r="Q125" s="951"/>
      <c r="R125" s="954"/>
      <c r="S125" s="945"/>
      <c r="T125" s="1016"/>
      <c r="U125" s="951"/>
      <c r="V125" s="954"/>
      <c r="W125" s="945"/>
      <c r="X125" s="948"/>
      <c r="Y125" s="951"/>
      <c r="Z125" s="954"/>
      <c r="AA125" s="958"/>
      <c r="AB125" s="948"/>
      <c r="AC125" s="1001"/>
      <c r="AD125" s="954"/>
      <c r="AE125" s="958"/>
      <c r="AF125" s="948"/>
      <c r="AG125" s="951"/>
      <c r="AH125" s="954"/>
      <c r="AI125" s="735">
        <v>8</v>
      </c>
      <c r="AJ125" s="993" t="s">
        <v>306</v>
      </c>
      <c r="AK125" s="993"/>
      <c r="AL125" s="993"/>
      <c r="AM125" s="993"/>
      <c r="AN125" s="1143"/>
      <c r="AO125" s="804"/>
      <c r="AP125" s="805"/>
      <c r="AQ125" s="160">
        <v>1</v>
      </c>
      <c r="AR125" s="164">
        <v>1</v>
      </c>
      <c r="AS125" s="165">
        <v>0</v>
      </c>
      <c r="AT125" s="165">
        <v>0</v>
      </c>
      <c r="AU125" s="165">
        <v>0</v>
      </c>
      <c r="AV125" s="165">
        <v>1</v>
      </c>
      <c r="AW125" s="165">
        <v>0</v>
      </c>
      <c r="AX125" s="165">
        <v>21</v>
      </c>
      <c r="AY125" s="165">
        <v>1</v>
      </c>
      <c r="AZ125" s="165">
        <v>2</v>
      </c>
      <c r="BA125" s="793"/>
      <c r="BB125" s="796"/>
      <c r="BC125" s="732">
        <f t="shared" si="0"/>
        <v>27</v>
      </c>
      <c r="DS125" s="46"/>
    </row>
    <row r="126" spans="1:123" ht="13.5" customHeight="1">
      <c r="A126" s="1020"/>
      <c r="B126" s="1031"/>
      <c r="C126" s="954"/>
      <c r="D126" s="948"/>
      <c r="E126" s="1034"/>
      <c r="F126" s="1031"/>
      <c r="G126" s="945"/>
      <c r="H126" s="948"/>
      <c r="I126" s="1034"/>
      <c r="J126" s="954"/>
      <c r="K126" s="945"/>
      <c r="L126" s="1016"/>
      <c r="M126" s="1001"/>
      <c r="N126" s="954"/>
      <c r="O126" s="945"/>
      <c r="P126" s="1016"/>
      <c r="Q126" s="951"/>
      <c r="R126" s="954"/>
      <c r="S126" s="945"/>
      <c r="T126" s="1016"/>
      <c r="U126" s="951"/>
      <c r="V126" s="954"/>
      <c r="W126" s="945"/>
      <c r="X126" s="948"/>
      <c r="Y126" s="951"/>
      <c r="Z126" s="954"/>
      <c r="AA126" s="958"/>
      <c r="AB126" s="948"/>
      <c r="AC126" s="1001"/>
      <c r="AD126" s="954"/>
      <c r="AE126" s="958"/>
      <c r="AF126" s="948"/>
      <c r="AG126" s="951"/>
      <c r="AH126" s="954"/>
      <c r="AI126" s="735">
        <v>3</v>
      </c>
      <c r="AJ126" s="993" t="s">
        <v>457</v>
      </c>
      <c r="AK126" s="993"/>
      <c r="AL126" s="993"/>
      <c r="AM126" s="993"/>
      <c r="AN126" s="1143"/>
      <c r="AO126" s="804"/>
      <c r="AP126" s="805"/>
      <c r="AQ126" s="160">
        <v>2</v>
      </c>
      <c r="AR126" s="231">
        <v>49</v>
      </c>
      <c r="AS126" s="166">
        <v>0</v>
      </c>
      <c r="AT126" s="167">
        <v>0</v>
      </c>
      <c r="AU126" s="167">
        <v>1</v>
      </c>
      <c r="AV126" s="167">
        <v>28</v>
      </c>
      <c r="AW126" s="167">
        <v>0</v>
      </c>
      <c r="AX126" s="167">
        <v>100</v>
      </c>
      <c r="AY126" s="167">
        <v>6</v>
      </c>
      <c r="AZ126" s="167">
        <v>15</v>
      </c>
      <c r="BA126" s="793"/>
      <c r="BB126" s="796"/>
      <c r="BC126" s="732">
        <f t="shared" si="0"/>
        <v>201</v>
      </c>
      <c r="DS126" s="46"/>
    </row>
    <row r="127" spans="1:123" ht="12.75" customHeight="1">
      <c r="A127" s="1020"/>
      <c r="B127" s="1031"/>
      <c r="C127" s="954"/>
      <c r="D127" s="948"/>
      <c r="E127" s="1034"/>
      <c r="F127" s="1031"/>
      <c r="G127" s="945"/>
      <c r="H127" s="948"/>
      <c r="I127" s="1034"/>
      <c r="J127" s="954"/>
      <c r="K127" s="945"/>
      <c r="L127" s="1016"/>
      <c r="M127" s="1001"/>
      <c r="N127" s="954"/>
      <c r="O127" s="945"/>
      <c r="P127" s="1016"/>
      <c r="Q127" s="951"/>
      <c r="R127" s="954"/>
      <c r="S127" s="945"/>
      <c r="T127" s="1016"/>
      <c r="U127" s="951"/>
      <c r="V127" s="954"/>
      <c r="W127" s="945"/>
      <c r="X127" s="948"/>
      <c r="Y127" s="951"/>
      <c r="Z127" s="954"/>
      <c r="AA127" s="958"/>
      <c r="AB127" s="948"/>
      <c r="AC127" s="1001"/>
      <c r="AD127" s="954"/>
      <c r="AE127" s="958"/>
      <c r="AF127" s="948"/>
      <c r="AG127" s="951"/>
      <c r="AH127" s="954"/>
      <c r="AI127" s="735">
        <v>5</v>
      </c>
      <c r="AJ127" s="993" t="s">
        <v>458</v>
      </c>
      <c r="AK127" s="993"/>
      <c r="AL127" s="993"/>
      <c r="AM127" s="993"/>
      <c r="AN127" s="1143"/>
      <c r="AO127" s="804"/>
      <c r="AP127" s="805"/>
      <c r="AQ127" s="160">
        <v>0</v>
      </c>
      <c r="AR127" s="168">
        <v>0</v>
      </c>
      <c r="AS127" s="235">
        <v>0</v>
      </c>
      <c r="AT127" s="170">
        <v>0</v>
      </c>
      <c r="AU127" s="169">
        <v>0</v>
      </c>
      <c r="AV127" s="220">
        <v>440</v>
      </c>
      <c r="AW127" s="843">
        <v>6</v>
      </c>
      <c r="AX127" s="170">
        <v>17</v>
      </c>
      <c r="AY127" s="170">
        <v>0</v>
      </c>
      <c r="AZ127" s="170">
        <v>5</v>
      </c>
      <c r="BA127" s="793"/>
      <c r="BB127" s="796"/>
      <c r="BC127" s="732">
        <f t="shared" si="0"/>
        <v>468</v>
      </c>
      <c r="DS127" s="46"/>
    </row>
    <row r="128" spans="1:123" ht="12.75" customHeight="1">
      <c r="A128" s="1020"/>
      <c r="B128" s="1031"/>
      <c r="C128" s="954"/>
      <c r="D128" s="948"/>
      <c r="E128" s="1034"/>
      <c r="F128" s="1031"/>
      <c r="G128" s="945"/>
      <c r="H128" s="948"/>
      <c r="I128" s="1034"/>
      <c r="J128" s="954"/>
      <c r="K128" s="945"/>
      <c r="L128" s="1016"/>
      <c r="M128" s="1001"/>
      <c r="N128" s="954"/>
      <c r="O128" s="945"/>
      <c r="P128" s="1016"/>
      <c r="Q128" s="951"/>
      <c r="R128" s="954"/>
      <c r="S128" s="945"/>
      <c r="T128" s="1016"/>
      <c r="U128" s="951"/>
      <c r="V128" s="954"/>
      <c r="W128" s="945"/>
      <c r="X128" s="948"/>
      <c r="Y128" s="951"/>
      <c r="Z128" s="954"/>
      <c r="AA128" s="958"/>
      <c r="AB128" s="948"/>
      <c r="AC128" s="1001"/>
      <c r="AD128" s="954"/>
      <c r="AE128" s="958"/>
      <c r="AF128" s="948"/>
      <c r="AG128" s="951"/>
      <c r="AH128" s="954"/>
      <c r="AI128" s="735">
        <v>6</v>
      </c>
      <c r="AJ128" s="993" t="s">
        <v>459</v>
      </c>
      <c r="AK128" s="993"/>
      <c r="AL128" s="993"/>
      <c r="AM128" s="993"/>
      <c r="AN128" s="1143"/>
      <c r="AO128" s="804"/>
      <c r="AP128" s="805"/>
      <c r="AQ128" s="160">
        <v>1</v>
      </c>
      <c r="AR128" s="168">
        <v>4</v>
      </c>
      <c r="AS128" s="236">
        <v>0</v>
      </c>
      <c r="AT128" s="170">
        <v>0</v>
      </c>
      <c r="AU128" s="169">
        <v>0</v>
      </c>
      <c r="AV128" s="844">
        <v>18</v>
      </c>
      <c r="AW128" s="242">
        <v>3</v>
      </c>
      <c r="AX128" s="842">
        <v>581</v>
      </c>
      <c r="AY128" s="235">
        <v>1</v>
      </c>
      <c r="AZ128" s="170">
        <v>6</v>
      </c>
      <c r="BA128" s="793"/>
      <c r="BB128" s="796"/>
      <c r="BC128" s="732">
        <f t="shared" si="0"/>
        <v>614</v>
      </c>
      <c r="DS128" s="46"/>
    </row>
    <row r="129" spans="1:123" ht="12.75" customHeight="1">
      <c r="A129" s="1020"/>
      <c r="B129" s="1031"/>
      <c r="C129" s="954"/>
      <c r="D129" s="948"/>
      <c r="E129" s="1034"/>
      <c r="F129" s="1031"/>
      <c r="G129" s="945"/>
      <c r="H129" s="948"/>
      <c r="I129" s="1034"/>
      <c r="J129" s="954"/>
      <c r="K129" s="945"/>
      <c r="L129" s="1016"/>
      <c r="M129" s="1001"/>
      <c r="N129" s="954"/>
      <c r="O129" s="945"/>
      <c r="P129" s="1016"/>
      <c r="Q129" s="951"/>
      <c r="R129" s="954"/>
      <c r="S129" s="945"/>
      <c r="T129" s="1016"/>
      <c r="U129" s="951"/>
      <c r="V129" s="954"/>
      <c r="W129" s="945"/>
      <c r="X129" s="948"/>
      <c r="Y129" s="951"/>
      <c r="Z129" s="954"/>
      <c r="AA129" s="958"/>
      <c r="AB129" s="948"/>
      <c r="AC129" s="1001"/>
      <c r="AD129" s="954"/>
      <c r="AE129" s="958"/>
      <c r="AF129" s="948"/>
      <c r="AG129" s="951"/>
      <c r="AH129" s="954"/>
      <c r="AI129" s="735">
        <v>7</v>
      </c>
      <c r="AJ129" s="993" t="s">
        <v>305</v>
      </c>
      <c r="AK129" s="993"/>
      <c r="AL129" s="993"/>
      <c r="AM129" s="993"/>
      <c r="AN129" s="1143"/>
      <c r="AO129" s="804"/>
      <c r="AP129" s="805"/>
      <c r="AQ129" s="160">
        <v>1</v>
      </c>
      <c r="AR129" s="168">
        <v>7</v>
      </c>
      <c r="AS129" s="236">
        <v>0</v>
      </c>
      <c r="AT129" s="170">
        <v>0</v>
      </c>
      <c r="AU129" s="169">
        <v>0</v>
      </c>
      <c r="AV129" s="844">
        <v>9</v>
      </c>
      <c r="AW129" s="242">
        <v>3</v>
      </c>
      <c r="AX129" s="242">
        <v>128</v>
      </c>
      <c r="AY129" s="236">
        <v>92</v>
      </c>
      <c r="AZ129" s="776">
        <v>4</v>
      </c>
      <c r="BA129" s="795"/>
      <c r="BB129" s="796"/>
      <c r="BC129" s="732">
        <f t="shared" si="0"/>
        <v>244</v>
      </c>
      <c r="DS129" s="46"/>
    </row>
    <row r="130" spans="1:123" ht="12.75" customHeight="1">
      <c r="A130" s="1020"/>
      <c r="B130" s="1031"/>
      <c r="C130" s="954"/>
      <c r="D130" s="948"/>
      <c r="E130" s="1034"/>
      <c r="F130" s="1031"/>
      <c r="G130" s="945"/>
      <c r="H130" s="948"/>
      <c r="I130" s="1034"/>
      <c r="J130" s="954"/>
      <c r="K130" s="945"/>
      <c r="L130" s="1016"/>
      <c r="M130" s="1001"/>
      <c r="N130" s="954"/>
      <c r="O130" s="945"/>
      <c r="P130" s="1016"/>
      <c r="Q130" s="951"/>
      <c r="R130" s="954"/>
      <c r="S130" s="945"/>
      <c r="T130" s="1016"/>
      <c r="U130" s="951"/>
      <c r="V130" s="954"/>
      <c r="W130" s="945"/>
      <c r="X130" s="948"/>
      <c r="Y130" s="951"/>
      <c r="Z130" s="954"/>
      <c r="AA130" s="958"/>
      <c r="AB130" s="948"/>
      <c r="AC130" s="1001"/>
      <c r="AD130" s="954"/>
      <c r="AE130" s="959"/>
      <c r="AF130" s="949"/>
      <c r="AG130" s="952"/>
      <c r="AH130" s="955"/>
      <c r="AI130" s="735">
        <v>9</v>
      </c>
      <c r="AJ130" s="993" t="s">
        <v>268</v>
      </c>
      <c r="AK130" s="993"/>
      <c r="AL130" s="993"/>
      <c r="AM130" s="993"/>
      <c r="AN130" s="1143"/>
      <c r="AO130" s="804"/>
      <c r="AP130" s="805"/>
      <c r="AQ130" s="160">
        <v>4</v>
      </c>
      <c r="AR130" s="168">
        <v>0</v>
      </c>
      <c r="AS130" s="236">
        <v>0</v>
      </c>
      <c r="AT130" s="235">
        <v>0</v>
      </c>
      <c r="AU130" s="235">
        <v>0</v>
      </c>
      <c r="AV130" s="844">
        <v>25</v>
      </c>
      <c r="AW130" s="242">
        <v>0</v>
      </c>
      <c r="AX130" s="242">
        <v>65</v>
      </c>
      <c r="AY130" s="236">
        <v>4</v>
      </c>
      <c r="AZ130" s="776">
        <v>31</v>
      </c>
      <c r="BA130" s="795"/>
      <c r="BB130" s="796"/>
      <c r="BC130" s="732">
        <f t="shared" si="0"/>
        <v>129</v>
      </c>
      <c r="BL130" s="94"/>
      <c r="DS130" s="46"/>
    </row>
    <row r="131" spans="1:123" ht="12.75" customHeight="1">
      <c r="A131" s="1020"/>
      <c r="B131" s="1031"/>
      <c r="C131" s="954"/>
      <c r="D131" s="948"/>
      <c r="E131" s="1034"/>
      <c r="F131" s="1031"/>
      <c r="G131" s="945"/>
      <c r="H131" s="948"/>
      <c r="I131" s="1034"/>
      <c r="J131" s="954"/>
      <c r="K131" s="945"/>
      <c r="L131" s="1016"/>
      <c r="M131" s="1001"/>
      <c r="N131" s="954"/>
      <c r="O131" s="945"/>
      <c r="P131" s="1016"/>
      <c r="Q131" s="951"/>
      <c r="R131" s="954"/>
      <c r="S131" s="945"/>
      <c r="T131" s="1016"/>
      <c r="U131" s="951"/>
      <c r="V131" s="954"/>
      <c r="W131" s="945"/>
      <c r="X131" s="948"/>
      <c r="Y131" s="951"/>
      <c r="Z131" s="954"/>
      <c r="AA131" s="959"/>
      <c r="AB131" s="949"/>
      <c r="AC131" s="1002"/>
      <c r="AD131" s="955"/>
      <c r="AE131" s="735">
        <v>2</v>
      </c>
      <c r="AF131" s="744" t="s">
        <v>211</v>
      </c>
      <c r="AG131" s="735"/>
      <c r="AH131" s="735"/>
      <c r="AI131" s="735"/>
      <c r="AJ131" s="735"/>
      <c r="AK131" s="735"/>
      <c r="AL131" s="735"/>
      <c r="AM131" s="735"/>
      <c r="AN131" s="566"/>
      <c r="AO131" s="804"/>
      <c r="AP131" s="805"/>
      <c r="AQ131" s="160">
        <v>9</v>
      </c>
      <c r="AR131" s="168">
        <v>50</v>
      </c>
      <c r="AS131" s="236">
        <v>0</v>
      </c>
      <c r="AT131" s="236">
        <v>5</v>
      </c>
      <c r="AU131" s="236">
        <v>4</v>
      </c>
      <c r="AV131" s="844">
        <v>730</v>
      </c>
      <c r="AW131" s="242">
        <v>25</v>
      </c>
      <c r="AX131" s="242">
        <v>1063</v>
      </c>
      <c r="AY131" s="236">
        <v>277</v>
      </c>
      <c r="AZ131" s="776">
        <v>114</v>
      </c>
      <c r="BA131" s="795"/>
      <c r="BB131" s="796"/>
      <c r="BC131" s="732">
        <f t="shared" si="0"/>
        <v>2277</v>
      </c>
      <c r="BK131" s="94"/>
      <c r="BL131" s="94"/>
      <c r="BM131" s="94"/>
      <c r="BN131" s="94"/>
      <c r="BO131" s="94"/>
      <c r="BW131" s="94"/>
      <c r="DS131" s="46"/>
    </row>
    <row r="132" spans="1:123" ht="12.75" customHeight="1" thickBot="1">
      <c r="A132" s="1020"/>
      <c r="B132" s="1031"/>
      <c r="C132" s="954"/>
      <c r="D132" s="948"/>
      <c r="E132" s="1034"/>
      <c r="F132" s="1031"/>
      <c r="G132" s="946"/>
      <c r="H132" s="948"/>
      <c r="I132" s="1035"/>
      <c r="J132" s="955"/>
      <c r="K132" s="946"/>
      <c r="L132" s="1004"/>
      <c r="M132" s="1002"/>
      <c r="N132" s="955"/>
      <c r="O132" s="946"/>
      <c r="P132" s="1004"/>
      <c r="Q132" s="952"/>
      <c r="R132" s="955"/>
      <c r="S132" s="946"/>
      <c r="T132" s="1004"/>
      <c r="U132" s="952"/>
      <c r="V132" s="955"/>
      <c r="W132" s="946"/>
      <c r="X132" s="949"/>
      <c r="Y132" s="952"/>
      <c r="Z132" s="955"/>
      <c r="AA132" s="735">
        <v>2</v>
      </c>
      <c r="AB132" s="737" t="s">
        <v>211</v>
      </c>
      <c r="AC132" s="735"/>
      <c r="AD132" s="735"/>
      <c r="AE132" s="735"/>
      <c r="AF132" s="735"/>
      <c r="AG132" s="735"/>
      <c r="AH132" s="735"/>
      <c r="AI132" s="735"/>
      <c r="AJ132" s="735"/>
      <c r="AK132" s="735"/>
      <c r="AL132" s="735"/>
      <c r="AM132" s="735"/>
      <c r="AN132" s="566"/>
      <c r="AO132" s="804"/>
      <c r="AP132" s="805"/>
      <c r="AQ132" s="171">
        <v>23</v>
      </c>
      <c r="AR132" s="172">
        <v>546</v>
      </c>
      <c r="AS132" s="237">
        <v>0</v>
      </c>
      <c r="AT132" s="237">
        <v>76</v>
      </c>
      <c r="AU132" s="237">
        <v>18</v>
      </c>
      <c r="AV132" s="845">
        <v>3060</v>
      </c>
      <c r="AW132" s="841">
        <v>94</v>
      </c>
      <c r="AX132" s="841">
        <v>3262</v>
      </c>
      <c r="AY132" s="237">
        <v>1038</v>
      </c>
      <c r="AZ132" s="826">
        <v>545</v>
      </c>
      <c r="BA132" s="828"/>
      <c r="BB132" s="825"/>
      <c r="BC132" s="732">
        <f t="shared" si="0"/>
        <v>8662</v>
      </c>
      <c r="BK132" s="94"/>
      <c r="BL132" s="94"/>
      <c r="BM132" s="94"/>
      <c r="BN132" s="94"/>
      <c r="BO132" s="94"/>
      <c r="BP132" s="94"/>
      <c r="BW132" s="94"/>
      <c r="DS132" s="46"/>
    </row>
    <row r="133" spans="1:123" ht="12.75">
      <c r="A133" s="1020"/>
      <c r="B133" s="1031"/>
      <c r="C133" s="955"/>
      <c r="D133" s="949"/>
      <c r="E133" s="1035"/>
      <c r="F133" s="1032"/>
      <c r="G133" s="731" t="s">
        <v>713</v>
      </c>
      <c r="H133" s="737" t="s">
        <v>823</v>
      </c>
      <c r="I133" s="286"/>
      <c r="J133" s="728"/>
      <c r="K133" s="731"/>
      <c r="L133" s="728"/>
      <c r="M133" s="740"/>
      <c r="N133" s="728"/>
      <c r="O133" s="731"/>
      <c r="P133" s="728"/>
      <c r="Q133" s="740"/>
      <c r="R133" s="728"/>
      <c r="S133" s="731"/>
      <c r="T133" s="728"/>
      <c r="U133" s="740"/>
      <c r="V133" s="728"/>
      <c r="W133" s="731"/>
      <c r="X133" s="742"/>
      <c r="Y133" s="740"/>
      <c r="Z133" s="728"/>
      <c r="AA133" s="735"/>
      <c r="AB133" s="744"/>
      <c r="AC133" s="735"/>
      <c r="AD133" s="735"/>
      <c r="AE133" s="735"/>
      <c r="AF133" s="735"/>
      <c r="AG133" s="735"/>
      <c r="AH133" s="735"/>
      <c r="AI133" s="735"/>
      <c r="AJ133" s="735"/>
      <c r="AK133" s="735"/>
      <c r="AL133" s="735"/>
      <c r="AM133" s="735"/>
      <c r="AN133" s="566"/>
      <c r="AO133" s="806"/>
      <c r="AP133" s="807"/>
      <c r="AQ133" s="807"/>
      <c r="AR133" s="807"/>
      <c r="AS133" s="807"/>
      <c r="AT133" s="807"/>
      <c r="AU133" s="807"/>
      <c r="AV133" s="807"/>
      <c r="AW133" s="807"/>
      <c r="AX133" s="807"/>
      <c r="AY133" s="807"/>
      <c r="AZ133" s="808"/>
      <c r="BA133" s="865">
        <v>21</v>
      </c>
      <c r="BB133" s="866">
        <v>292</v>
      </c>
      <c r="BC133" s="732">
        <f t="shared" si="0"/>
        <v>313</v>
      </c>
      <c r="BK133" s="94"/>
      <c r="BL133" s="94"/>
      <c r="BM133" s="94"/>
      <c r="BN133" s="94"/>
      <c r="BO133" s="94"/>
      <c r="DS133" s="46"/>
    </row>
    <row r="134" spans="1:123" ht="13.5" thickBot="1">
      <c r="A134" s="1020"/>
      <c r="B134" s="1031"/>
      <c r="C134" s="727" t="s">
        <v>713</v>
      </c>
      <c r="D134" s="737" t="s">
        <v>824</v>
      </c>
      <c r="E134" s="751"/>
      <c r="F134" s="750"/>
      <c r="G134" s="731"/>
      <c r="H134" s="737"/>
      <c r="I134" s="286"/>
      <c r="J134" s="728"/>
      <c r="K134" s="731"/>
      <c r="L134" s="728"/>
      <c r="M134" s="740"/>
      <c r="N134" s="728"/>
      <c r="O134" s="731"/>
      <c r="P134" s="728"/>
      <c r="Q134" s="740"/>
      <c r="R134" s="728"/>
      <c r="S134" s="731"/>
      <c r="T134" s="728"/>
      <c r="U134" s="740"/>
      <c r="V134" s="728"/>
      <c r="W134" s="731"/>
      <c r="X134" s="742"/>
      <c r="Y134" s="740"/>
      <c r="Z134" s="728"/>
      <c r="AA134" s="735"/>
      <c r="AB134" s="744"/>
      <c r="AC134" s="735"/>
      <c r="AD134" s="735"/>
      <c r="AE134" s="735"/>
      <c r="AF134" s="735"/>
      <c r="AG134" s="735"/>
      <c r="AH134" s="735"/>
      <c r="AI134" s="735"/>
      <c r="AJ134" s="735"/>
      <c r="AK134" s="735"/>
      <c r="AL134" s="735"/>
      <c r="AM134" s="735"/>
      <c r="AN134" s="566"/>
      <c r="AO134" s="806"/>
      <c r="AP134" s="807"/>
      <c r="AQ134" s="807"/>
      <c r="AR134" s="807"/>
      <c r="AS134" s="807"/>
      <c r="AT134" s="807"/>
      <c r="AU134" s="807"/>
      <c r="AV134" s="807"/>
      <c r="AW134" s="807"/>
      <c r="AX134" s="807"/>
      <c r="AY134" s="807"/>
      <c r="AZ134" s="808"/>
      <c r="BA134" s="867">
        <v>0</v>
      </c>
      <c r="BB134" s="812">
        <v>4</v>
      </c>
      <c r="BC134" s="732">
        <f t="shared" si="0"/>
        <v>4</v>
      </c>
      <c r="BK134" s="94"/>
      <c r="BL134" s="94"/>
      <c r="BM134" s="94"/>
      <c r="BN134" s="94"/>
      <c r="BO134" s="94"/>
      <c r="DS134" s="46"/>
    </row>
    <row r="135" spans="1:122" ht="12.75">
      <c r="A135" s="1020"/>
      <c r="B135" s="1031"/>
      <c r="C135" s="1188" t="s">
        <v>785</v>
      </c>
      <c r="D135" s="1003" t="s">
        <v>788</v>
      </c>
      <c r="E135" s="1033" t="s">
        <v>795</v>
      </c>
      <c r="F135" s="953" t="s">
        <v>796</v>
      </c>
      <c r="G135" s="251">
        <v>1</v>
      </c>
      <c r="H135" s="266" t="s">
        <v>210</v>
      </c>
      <c r="I135" s="792"/>
      <c r="J135" s="595"/>
      <c r="K135" s="251"/>
      <c r="L135" s="595"/>
      <c r="M135" s="607"/>
      <c r="N135" s="595"/>
      <c r="O135" s="251"/>
      <c r="P135" s="595"/>
      <c r="Q135" s="607"/>
      <c r="R135" s="595"/>
      <c r="S135" s="251"/>
      <c r="T135" s="595"/>
      <c r="U135" s="607"/>
      <c r="V135" s="595"/>
      <c r="W135" s="251"/>
      <c r="X135" s="469"/>
      <c r="Y135" s="607"/>
      <c r="Z135" s="595"/>
      <c r="AA135" s="266"/>
      <c r="AB135" s="737"/>
      <c r="AC135" s="266"/>
      <c r="AD135" s="266"/>
      <c r="AE135" s="266"/>
      <c r="AF135" s="266"/>
      <c r="AG135" s="266"/>
      <c r="AH135" s="266"/>
      <c r="AI135" s="266"/>
      <c r="AJ135" s="266"/>
      <c r="AK135" s="266"/>
      <c r="AL135" s="266"/>
      <c r="AM135" s="266"/>
      <c r="AN135" s="786"/>
      <c r="AO135" s="806"/>
      <c r="AP135" s="807"/>
      <c r="AQ135" s="807"/>
      <c r="AR135" s="807"/>
      <c r="AS135" s="807"/>
      <c r="AT135" s="807"/>
      <c r="AU135" s="807"/>
      <c r="AV135" s="807"/>
      <c r="AW135" s="807"/>
      <c r="AX135" s="807"/>
      <c r="AY135" s="807"/>
      <c r="AZ135" s="808"/>
      <c r="BA135" s="831">
        <v>2648</v>
      </c>
      <c r="BB135" s="817">
        <v>1920</v>
      </c>
      <c r="BC135" s="732">
        <f t="shared" si="0"/>
        <v>4568</v>
      </c>
      <c r="BE135" s="94"/>
      <c r="BG135" s="94"/>
      <c r="BH135" s="94"/>
      <c r="BI135" s="94"/>
      <c r="BK135" s="94"/>
      <c r="BR135" s="94"/>
      <c r="BT135" s="94"/>
      <c r="BW135" s="94"/>
      <c r="DJ135" s="47"/>
      <c r="DK135" s="47"/>
      <c r="DL135" s="47"/>
      <c r="DM135" s="47"/>
      <c r="DN135" s="47"/>
      <c r="DO135" s="47"/>
      <c r="DP135" s="47"/>
      <c r="DQ135" s="47"/>
      <c r="DR135" s="47"/>
    </row>
    <row r="136" spans="1:122" ht="12.75">
      <c r="A136" s="1020"/>
      <c r="B136" s="1031"/>
      <c r="C136" s="1189"/>
      <c r="D136" s="1016"/>
      <c r="E136" s="1034"/>
      <c r="F136" s="954"/>
      <c r="G136" s="989">
        <v>2</v>
      </c>
      <c r="H136" s="947" t="s">
        <v>211</v>
      </c>
      <c r="I136" s="1191" t="s">
        <v>797</v>
      </c>
      <c r="J136" s="953" t="s">
        <v>805</v>
      </c>
      <c r="K136" s="251">
        <v>1</v>
      </c>
      <c r="L136" s="737" t="s">
        <v>806</v>
      </c>
      <c r="M136" s="607"/>
      <c r="N136" s="595"/>
      <c r="O136" s="251"/>
      <c r="P136" s="595"/>
      <c r="Q136" s="607"/>
      <c r="R136" s="595"/>
      <c r="S136" s="251"/>
      <c r="T136" s="595"/>
      <c r="U136" s="607"/>
      <c r="V136" s="595"/>
      <c r="W136" s="251"/>
      <c r="X136" s="469"/>
      <c r="Y136" s="607"/>
      <c r="Z136" s="595"/>
      <c r="AA136" s="266"/>
      <c r="AB136" s="737"/>
      <c r="AC136" s="266"/>
      <c r="AD136" s="266"/>
      <c r="AE136" s="266"/>
      <c r="AF136" s="266"/>
      <c r="AG136" s="266"/>
      <c r="AH136" s="266"/>
      <c r="AI136" s="266"/>
      <c r="AJ136" s="266"/>
      <c r="AK136" s="266"/>
      <c r="AL136" s="266"/>
      <c r="AM136" s="266"/>
      <c r="AN136" s="786"/>
      <c r="AO136" s="806"/>
      <c r="AP136" s="807"/>
      <c r="AQ136" s="807"/>
      <c r="AR136" s="807"/>
      <c r="AS136" s="807"/>
      <c r="AT136" s="807"/>
      <c r="AU136" s="807"/>
      <c r="AV136" s="807"/>
      <c r="AW136" s="807"/>
      <c r="AX136" s="807"/>
      <c r="AY136" s="807"/>
      <c r="AZ136" s="808"/>
      <c r="BA136" s="832">
        <v>17</v>
      </c>
      <c r="BB136" s="833">
        <v>9</v>
      </c>
      <c r="BC136" s="732">
        <f t="shared" si="0"/>
        <v>26</v>
      </c>
      <c r="DJ136" s="47"/>
      <c r="DK136" s="47"/>
      <c r="DL136" s="47"/>
      <c r="DM136" s="47"/>
      <c r="DN136" s="47"/>
      <c r="DO136" s="47"/>
      <c r="DP136" s="47"/>
      <c r="DQ136" s="47"/>
      <c r="DR136" s="47"/>
    </row>
    <row r="137" spans="1:122" ht="12.75">
      <c r="A137" s="1020"/>
      <c r="B137" s="1031"/>
      <c r="C137" s="1189"/>
      <c r="D137" s="1016"/>
      <c r="E137" s="1034"/>
      <c r="F137" s="954"/>
      <c r="G137" s="945"/>
      <c r="H137" s="948"/>
      <c r="I137" s="1192"/>
      <c r="J137" s="954"/>
      <c r="K137" s="251">
        <v>2</v>
      </c>
      <c r="L137" s="737" t="s">
        <v>798</v>
      </c>
      <c r="M137" s="607"/>
      <c r="N137" s="595"/>
      <c r="O137" s="251"/>
      <c r="P137" s="595"/>
      <c r="Q137" s="607"/>
      <c r="R137" s="595"/>
      <c r="S137" s="251"/>
      <c r="T137" s="595"/>
      <c r="U137" s="607"/>
      <c r="V137" s="595"/>
      <c r="W137" s="251"/>
      <c r="X137" s="469"/>
      <c r="Y137" s="607"/>
      <c r="Z137" s="595"/>
      <c r="AA137" s="266"/>
      <c r="AB137" s="737"/>
      <c r="AC137" s="266"/>
      <c r="AD137" s="266"/>
      <c r="AE137" s="266"/>
      <c r="AF137" s="266"/>
      <c r="AG137" s="266"/>
      <c r="AH137" s="266"/>
      <c r="AI137" s="266"/>
      <c r="AJ137" s="266"/>
      <c r="AK137" s="266"/>
      <c r="AL137" s="266"/>
      <c r="AM137" s="266"/>
      <c r="AN137" s="786"/>
      <c r="AO137" s="806"/>
      <c r="AP137" s="807"/>
      <c r="AQ137" s="807"/>
      <c r="AR137" s="807"/>
      <c r="AS137" s="807"/>
      <c r="AT137" s="807"/>
      <c r="AU137" s="807"/>
      <c r="AV137" s="807"/>
      <c r="AW137" s="807"/>
      <c r="AX137" s="807"/>
      <c r="AY137" s="807"/>
      <c r="AZ137" s="808"/>
      <c r="BA137" s="834"/>
      <c r="BB137" s="813"/>
      <c r="BC137" s="732">
        <f t="shared" si="0"/>
        <v>0</v>
      </c>
      <c r="DL137" s="47"/>
      <c r="DM137" s="47"/>
      <c r="DN137" s="47"/>
      <c r="DO137" s="47"/>
      <c r="DP137" s="47"/>
      <c r="DQ137" s="47"/>
      <c r="DR137" s="47"/>
    </row>
    <row r="138" spans="1:122" ht="12.75">
      <c r="A138" s="1020"/>
      <c r="B138" s="1031"/>
      <c r="C138" s="1189"/>
      <c r="D138" s="1016"/>
      <c r="E138" s="1034"/>
      <c r="F138" s="954"/>
      <c r="G138" s="945"/>
      <c r="H138" s="948"/>
      <c r="I138" s="1192"/>
      <c r="J138" s="954"/>
      <c r="K138" s="251">
        <v>3</v>
      </c>
      <c r="L138" s="737" t="s">
        <v>799</v>
      </c>
      <c r="M138" s="607"/>
      <c r="N138" s="595"/>
      <c r="O138" s="251"/>
      <c r="P138" s="595"/>
      <c r="Q138" s="607"/>
      <c r="R138" s="595"/>
      <c r="S138" s="251"/>
      <c r="T138" s="595"/>
      <c r="U138" s="607"/>
      <c r="V138" s="595"/>
      <c r="W138" s="251"/>
      <c r="X138" s="469"/>
      <c r="Y138" s="607"/>
      <c r="Z138" s="595"/>
      <c r="AA138" s="266"/>
      <c r="AB138" s="737"/>
      <c r="AC138" s="266"/>
      <c r="AD138" s="266"/>
      <c r="AE138" s="266"/>
      <c r="AF138" s="266"/>
      <c r="AG138" s="266"/>
      <c r="AH138" s="266"/>
      <c r="AI138" s="266"/>
      <c r="AJ138" s="266"/>
      <c r="AK138" s="266"/>
      <c r="AL138" s="266"/>
      <c r="AM138" s="266"/>
      <c r="AN138" s="786"/>
      <c r="AO138" s="806"/>
      <c r="AP138" s="807"/>
      <c r="AQ138" s="807"/>
      <c r="AR138" s="807"/>
      <c r="AS138" s="807"/>
      <c r="AT138" s="807"/>
      <c r="AU138" s="807"/>
      <c r="AV138" s="807"/>
      <c r="AW138" s="807"/>
      <c r="AX138" s="807"/>
      <c r="AY138" s="807"/>
      <c r="AZ138" s="808"/>
      <c r="BA138" s="834">
        <v>0</v>
      </c>
      <c r="BB138" s="813">
        <v>1</v>
      </c>
      <c r="BC138" s="732">
        <f t="shared" si="0"/>
        <v>1</v>
      </c>
      <c r="DN138" s="47"/>
      <c r="DO138" s="47"/>
      <c r="DP138" s="47"/>
      <c r="DQ138" s="47"/>
      <c r="DR138" s="47"/>
    </row>
    <row r="139" spans="1:122" ht="12.75">
      <c r="A139" s="1020"/>
      <c r="B139" s="1031"/>
      <c r="C139" s="1189"/>
      <c r="D139" s="1016"/>
      <c r="E139" s="1034"/>
      <c r="F139" s="954"/>
      <c r="G139" s="945"/>
      <c r="H139" s="948"/>
      <c r="I139" s="1192"/>
      <c r="J139" s="954"/>
      <c r="K139" s="251">
        <v>4</v>
      </c>
      <c r="L139" s="737" t="s">
        <v>800</v>
      </c>
      <c r="M139" s="607"/>
      <c r="N139" s="595"/>
      <c r="O139" s="251"/>
      <c r="P139" s="595"/>
      <c r="Q139" s="607"/>
      <c r="R139" s="595"/>
      <c r="S139" s="251"/>
      <c r="T139" s="595"/>
      <c r="U139" s="607"/>
      <c r="V139" s="595"/>
      <c r="W139" s="251"/>
      <c r="X139" s="469"/>
      <c r="Y139" s="607"/>
      <c r="Z139" s="595"/>
      <c r="AA139" s="266"/>
      <c r="AB139" s="737"/>
      <c r="AC139" s="266"/>
      <c r="AD139" s="266"/>
      <c r="AE139" s="266"/>
      <c r="AF139" s="266"/>
      <c r="AG139" s="266"/>
      <c r="AH139" s="266"/>
      <c r="AI139" s="266"/>
      <c r="AJ139" s="266"/>
      <c r="AK139" s="266"/>
      <c r="AL139" s="266"/>
      <c r="AM139" s="266"/>
      <c r="AN139" s="786"/>
      <c r="AO139" s="806"/>
      <c r="AP139" s="807"/>
      <c r="AQ139" s="807"/>
      <c r="AR139" s="807"/>
      <c r="AS139" s="807"/>
      <c r="AT139" s="807"/>
      <c r="AU139" s="807"/>
      <c r="AV139" s="807"/>
      <c r="AW139" s="807"/>
      <c r="AX139" s="807"/>
      <c r="AY139" s="807"/>
      <c r="AZ139" s="808"/>
      <c r="BA139" s="834">
        <v>18</v>
      </c>
      <c r="BB139" s="813">
        <v>65</v>
      </c>
      <c r="BC139" s="732">
        <f t="shared" si="0"/>
        <v>83</v>
      </c>
      <c r="BL139" s="94"/>
      <c r="BN139" s="94"/>
      <c r="DN139" s="47"/>
      <c r="DO139" s="47"/>
      <c r="DP139" s="47"/>
      <c r="DQ139" s="47"/>
      <c r="DR139" s="47"/>
    </row>
    <row r="140" spans="1:122" ht="12.75">
      <c r="A140" s="1020"/>
      <c r="B140" s="1031"/>
      <c r="C140" s="1189"/>
      <c r="D140" s="1016"/>
      <c r="E140" s="1034"/>
      <c r="F140" s="954"/>
      <c r="G140" s="945"/>
      <c r="H140" s="948"/>
      <c r="I140" s="1192"/>
      <c r="J140" s="954"/>
      <c r="K140" s="251">
        <v>5</v>
      </c>
      <c r="L140" s="737" t="s">
        <v>801</v>
      </c>
      <c r="M140" s="607"/>
      <c r="N140" s="595"/>
      <c r="O140" s="251"/>
      <c r="P140" s="595"/>
      <c r="Q140" s="607"/>
      <c r="R140" s="595"/>
      <c r="S140" s="251"/>
      <c r="T140" s="595"/>
      <c r="U140" s="607"/>
      <c r="V140" s="595"/>
      <c r="W140" s="251"/>
      <c r="X140" s="469"/>
      <c r="Y140" s="607"/>
      <c r="Z140" s="595"/>
      <c r="AA140" s="266"/>
      <c r="AB140" s="737"/>
      <c r="AC140" s="266"/>
      <c r="AD140" s="266"/>
      <c r="AE140" s="266"/>
      <c r="AF140" s="266"/>
      <c r="AG140" s="266"/>
      <c r="AH140" s="266"/>
      <c r="AI140" s="266"/>
      <c r="AJ140" s="266"/>
      <c r="AK140" s="266"/>
      <c r="AL140" s="266"/>
      <c r="AM140" s="266"/>
      <c r="AN140" s="786"/>
      <c r="AO140" s="806"/>
      <c r="AP140" s="807"/>
      <c r="AQ140" s="807"/>
      <c r="AR140" s="807"/>
      <c r="AS140" s="807"/>
      <c r="AT140" s="807"/>
      <c r="AU140" s="807"/>
      <c r="AV140" s="807"/>
      <c r="AW140" s="807"/>
      <c r="AX140" s="807"/>
      <c r="AY140" s="807"/>
      <c r="AZ140" s="808"/>
      <c r="BA140" s="834">
        <v>1</v>
      </c>
      <c r="BB140" s="813">
        <v>1</v>
      </c>
      <c r="BC140" s="732">
        <f t="shared" si="0"/>
        <v>2</v>
      </c>
      <c r="BL140" s="94"/>
      <c r="BM140" s="94"/>
      <c r="BN140" s="94"/>
      <c r="DN140" s="47"/>
      <c r="DO140" s="47"/>
      <c r="DP140" s="47"/>
      <c r="DQ140" s="47"/>
      <c r="DR140" s="47"/>
    </row>
    <row r="141" spans="1:122" ht="12.75">
      <c r="A141" s="1020"/>
      <c r="B141" s="1031"/>
      <c r="C141" s="1189"/>
      <c r="D141" s="1016"/>
      <c r="E141" s="1034"/>
      <c r="F141" s="954"/>
      <c r="G141" s="945"/>
      <c r="H141" s="948"/>
      <c r="I141" s="1192"/>
      <c r="J141" s="954"/>
      <c r="K141" s="251">
        <v>6</v>
      </c>
      <c r="L141" s="737" t="s">
        <v>802</v>
      </c>
      <c r="M141" s="607"/>
      <c r="N141" s="595"/>
      <c r="O141" s="251"/>
      <c r="P141" s="595"/>
      <c r="Q141" s="607"/>
      <c r="R141" s="595"/>
      <c r="S141" s="251"/>
      <c r="T141" s="595"/>
      <c r="U141" s="607"/>
      <c r="V141" s="595"/>
      <c r="W141" s="251"/>
      <c r="X141" s="469"/>
      <c r="Y141" s="607"/>
      <c r="Z141" s="595"/>
      <c r="AA141" s="266"/>
      <c r="AB141" s="737"/>
      <c r="AC141" s="266"/>
      <c r="AD141" s="266"/>
      <c r="AE141" s="266"/>
      <c r="AF141" s="266"/>
      <c r="AG141" s="266"/>
      <c r="AH141" s="266"/>
      <c r="AI141" s="266"/>
      <c r="AJ141" s="266"/>
      <c r="AK141" s="266"/>
      <c r="AL141" s="266"/>
      <c r="AM141" s="266"/>
      <c r="AN141" s="786"/>
      <c r="AO141" s="806"/>
      <c r="AP141" s="807"/>
      <c r="AQ141" s="807"/>
      <c r="AR141" s="807"/>
      <c r="AS141" s="807"/>
      <c r="AT141" s="807"/>
      <c r="AU141" s="807"/>
      <c r="AV141" s="807"/>
      <c r="AW141" s="807"/>
      <c r="AX141" s="807"/>
      <c r="AY141" s="807"/>
      <c r="AZ141" s="808"/>
      <c r="BA141" s="834">
        <v>1</v>
      </c>
      <c r="BB141" s="813">
        <v>1</v>
      </c>
      <c r="BC141" s="732">
        <f t="shared" si="0"/>
        <v>2</v>
      </c>
      <c r="BE141" s="94"/>
      <c r="BF141" s="94"/>
      <c r="BG141" s="94"/>
      <c r="BH141" s="94"/>
      <c r="BK141" s="94"/>
      <c r="BL141" s="47"/>
      <c r="BM141" s="47"/>
      <c r="BN141" s="47"/>
      <c r="DN141" s="47"/>
      <c r="DO141" s="47"/>
      <c r="DP141" s="47"/>
      <c r="DQ141" s="47"/>
      <c r="DR141" s="47"/>
    </row>
    <row r="142" spans="1:122" ht="13.5" thickBot="1">
      <c r="A142" s="1020"/>
      <c r="B142" s="1031"/>
      <c r="C142" s="1189"/>
      <c r="D142" s="1016"/>
      <c r="E142" s="1034"/>
      <c r="F142" s="954"/>
      <c r="G142" s="945"/>
      <c r="H142" s="948"/>
      <c r="I142" s="1192"/>
      <c r="J142" s="954"/>
      <c r="K142" s="251">
        <v>7</v>
      </c>
      <c r="L142" s="737" t="s">
        <v>803</v>
      </c>
      <c r="M142" s="607"/>
      <c r="N142" s="595"/>
      <c r="O142" s="251"/>
      <c r="P142" s="595"/>
      <c r="Q142" s="607"/>
      <c r="R142" s="595"/>
      <c r="S142" s="251"/>
      <c r="T142" s="595"/>
      <c r="U142" s="607"/>
      <c r="V142" s="595"/>
      <c r="W142" s="251"/>
      <c r="X142" s="469"/>
      <c r="Y142" s="607"/>
      <c r="Z142" s="595"/>
      <c r="AA142" s="266"/>
      <c r="AB142" s="737"/>
      <c r="AC142" s="266"/>
      <c r="AD142" s="266"/>
      <c r="AE142" s="266"/>
      <c r="AF142" s="266"/>
      <c r="AG142" s="266"/>
      <c r="AH142" s="266"/>
      <c r="AI142" s="266"/>
      <c r="AJ142" s="266"/>
      <c r="AK142" s="266"/>
      <c r="AL142" s="266"/>
      <c r="AM142" s="266"/>
      <c r="AN142" s="786"/>
      <c r="AO142" s="806"/>
      <c r="AP142" s="807"/>
      <c r="AQ142" s="807"/>
      <c r="AR142" s="807"/>
      <c r="AS142" s="807"/>
      <c r="AT142" s="807"/>
      <c r="AU142" s="807"/>
      <c r="AV142" s="807"/>
      <c r="AW142" s="807"/>
      <c r="AX142" s="807"/>
      <c r="AY142" s="807"/>
      <c r="AZ142" s="808"/>
      <c r="BA142" s="835"/>
      <c r="BB142" s="815"/>
      <c r="BC142" s="732">
        <f t="shared" si="0"/>
        <v>0</v>
      </c>
      <c r="BE142" s="94"/>
      <c r="BF142" s="94"/>
      <c r="BG142" s="94"/>
      <c r="BH142" s="94"/>
      <c r="BK142" s="94"/>
      <c r="BL142" s="47"/>
      <c r="BM142" s="47"/>
      <c r="BN142" s="47"/>
      <c r="DN142" s="47"/>
      <c r="DO142" s="47"/>
      <c r="DP142" s="47"/>
      <c r="DQ142" s="47"/>
      <c r="DR142" s="47"/>
    </row>
    <row r="143" spans="1:122" ht="12.75">
      <c r="A143" s="1020"/>
      <c r="B143" s="1031"/>
      <c r="C143" s="1189"/>
      <c r="D143" s="1016"/>
      <c r="E143" s="1034"/>
      <c r="F143" s="954"/>
      <c r="G143" s="945"/>
      <c r="H143" s="948"/>
      <c r="I143" s="1192"/>
      <c r="J143" s="954"/>
      <c r="K143" s="251">
        <v>8</v>
      </c>
      <c r="L143" s="737" t="s">
        <v>804</v>
      </c>
      <c r="M143" s="607"/>
      <c r="N143" s="595"/>
      <c r="O143" s="251"/>
      <c r="P143" s="595"/>
      <c r="Q143" s="607"/>
      <c r="R143" s="595"/>
      <c r="S143" s="251"/>
      <c r="T143" s="595"/>
      <c r="U143" s="607"/>
      <c r="V143" s="595"/>
      <c r="W143" s="251"/>
      <c r="X143" s="469"/>
      <c r="Y143" s="607"/>
      <c r="Z143" s="595"/>
      <c r="AA143" s="266"/>
      <c r="AB143" s="737"/>
      <c r="AC143" s="266"/>
      <c r="AD143" s="266"/>
      <c r="AE143" s="266"/>
      <c r="AF143" s="266"/>
      <c r="AG143" s="266"/>
      <c r="AH143" s="266"/>
      <c r="AI143" s="266"/>
      <c r="AJ143" s="266"/>
      <c r="AK143" s="266"/>
      <c r="AL143" s="266"/>
      <c r="AM143" s="266"/>
      <c r="AN143" s="786"/>
      <c r="AO143" s="806"/>
      <c r="AP143" s="807"/>
      <c r="AQ143" s="807"/>
      <c r="AR143" s="807"/>
      <c r="AS143" s="807"/>
      <c r="AT143" s="807"/>
      <c r="AU143" s="807"/>
      <c r="AV143" s="807"/>
      <c r="AW143" s="807"/>
      <c r="AX143" s="807"/>
      <c r="AY143" s="807"/>
      <c r="AZ143" s="808"/>
      <c r="BA143" s="838">
        <v>42</v>
      </c>
      <c r="BB143" s="836">
        <v>297</v>
      </c>
      <c r="BC143" s="732">
        <f t="shared" si="0"/>
        <v>339</v>
      </c>
      <c r="BE143" s="47"/>
      <c r="BF143" s="47"/>
      <c r="BG143" s="47"/>
      <c r="BH143" s="47"/>
      <c r="BI143" s="47"/>
      <c r="BJ143" s="47"/>
      <c r="BK143" s="47"/>
      <c r="DN143" s="47"/>
      <c r="DO143" s="47"/>
      <c r="DP143" s="47"/>
      <c r="DQ143" s="47"/>
      <c r="DR143" s="47"/>
    </row>
    <row r="144" spans="1:122" ht="13.5" thickBot="1">
      <c r="A144" s="1020"/>
      <c r="B144" s="1031"/>
      <c r="C144" s="1189"/>
      <c r="D144" s="1016"/>
      <c r="E144" s="1034"/>
      <c r="F144" s="954"/>
      <c r="G144" s="946"/>
      <c r="H144" s="949"/>
      <c r="I144" s="1193"/>
      <c r="J144" s="955"/>
      <c r="K144" s="251">
        <v>9</v>
      </c>
      <c r="L144" s="737" t="s">
        <v>268</v>
      </c>
      <c r="M144" s="607"/>
      <c r="N144" s="595"/>
      <c r="O144" s="251"/>
      <c r="P144" s="595"/>
      <c r="Q144" s="607"/>
      <c r="R144" s="595"/>
      <c r="S144" s="251"/>
      <c r="T144" s="595"/>
      <c r="U144" s="607"/>
      <c r="V144" s="595"/>
      <c r="W144" s="251"/>
      <c r="X144" s="469"/>
      <c r="Y144" s="607"/>
      <c r="Z144" s="595"/>
      <c r="AA144" s="266"/>
      <c r="AB144" s="737"/>
      <c r="AC144" s="266"/>
      <c r="AD144" s="266"/>
      <c r="AE144" s="266"/>
      <c r="AF144" s="266"/>
      <c r="AG144" s="266"/>
      <c r="AH144" s="266"/>
      <c r="AI144" s="266"/>
      <c r="AJ144" s="266"/>
      <c r="AK144" s="266"/>
      <c r="AL144" s="266"/>
      <c r="AM144" s="266"/>
      <c r="AN144" s="786"/>
      <c r="AO144" s="806"/>
      <c r="AP144" s="807"/>
      <c r="AQ144" s="807"/>
      <c r="AR144" s="807"/>
      <c r="AS144" s="807"/>
      <c r="AT144" s="807"/>
      <c r="AU144" s="807"/>
      <c r="AV144" s="807"/>
      <c r="AW144" s="807"/>
      <c r="AX144" s="807"/>
      <c r="AY144" s="807"/>
      <c r="AZ144" s="808"/>
      <c r="BA144" s="839">
        <v>9352</v>
      </c>
      <c r="BB144" s="837">
        <v>2190</v>
      </c>
      <c r="BC144" s="732">
        <f t="shared" si="0"/>
        <v>11542</v>
      </c>
      <c r="BE144" s="47"/>
      <c r="BF144" s="47"/>
      <c r="BG144" s="47"/>
      <c r="BH144" s="127"/>
      <c r="BI144" s="127"/>
      <c r="BJ144" s="47"/>
      <c r="BK144" s="127"/>
      <c r="BR144" s="94"/>
      <c r="BT144" s="94"/>
      <c r="BW144" s="94"/>
      <c r="DN144" s="47"/>
      <c r="DO144" s="47"/>
      <c r="DP144" s="47"/>
      <c r="DQ144" s="47"/>
      <c r="DR144" s="47"/>
    </row>
    <row r="145" spans="1:122" ht="13.5" thickBot="1">
      <c r="A145" s="1020"/>
      <c r="B145" s="1031"/>
      <c r="C145" s="1190"/>
      <c r="D145" s="1004"/>
      <c r="E145" s="1035"/>
      <c r="F145" s="955"/>
      <c r="G145" s="731" t="s">
        <v>713</v>
      </c>
      <c r="H145" s="734" t="s">
        <v>212</v>
      </c>
      <c r="I145" s="767"/>
      <c r="J145" s="727"/>
      <c r="K145" s="730"/>
      <c r="L145" s="727"/>
      <c r="M145" s="739"/>
      <c r="N145" s="727"/>
      <c r="O145" s="730"/>
      <c r="P145" s="727"/>
      <c r="Q145" s="739"/>
      <c r="R145" s="727"/>
      <c r="S145" s="730"/>
      <c r="T145" s="727"/>
      <c r="U145" s="739"/>
      <c r="V145" s="727"/>
      <c r="W145" s="730"/>
      <c r="X145" s="741"/>
      <c r="Y145" s="739"/>
      <c r="Z145" s="727"/>
      <c r="AA145" s="734"/>
      <c r="AB145" s="743"/>
      <c r="AC145" s="734"/>
      <c r="AD145" s="734"/>
      <c r="AE145" s="734"/>
      <c r="AF145" s="734"/>
      <c r="AG145" s="734"/>
      <c r="AH145" s="734"/>
      <c r="AI145" s="734"/>
      <c r="AJ145" s="734"/>
      <c r="AK145" s="734"/>
      <c r="AL145" s="734"/>
      <c r="AM145" s="734"/>
      <c r="AN145" s="772"/>
      <c r="AO145" s="806"/>
      <c r="AP145" s="807"/>
      <c r="AQ145" s="807"/>
      <c r="AR145" s="807"/>
      <c r="AS145" s="807"/>
      <c r="AT145" s="807"/>
      <c r="AU145" s="807"/>
      <c r="AV145" s="807"/>
      <c r="AW145" s="807"/>
      <c r="AX145" s="807"/>
      <c r="AY145" s="807"/>
      <c r="AZ145" s="808"/>
      <c r="BA145" s="829">
        <v>1117</v>
      </c>
      <c r="BB145" s="830">
        <v>708</v>
      </c>
      <c r="BC145" s="732">
        <f t="shared" si="0"/>
        <v>1825</v>
      </c>
      <c r="BH145" s="94"/>
      <c r="BK145" s="94"/>
      <c r="BR145" s="94"/>
      <c r="BW145" s="94"/>
      <c r="DN145" s="47"/>
      <c r="DO145" s="47"/>
      <c r="DP145" s="47"/>
      <c r="DQ145" s="47"/>
      <c r="DR145" s="47"/>
    </row>
    <row r="146" spans="1:122" ht="13.5" thickBot="1">
      <c r="A146" s="1021"/>
      <c r="B146" s="1181"/>
      <c r="C146" s="311" t="s">
        <v>786</v>
      </c>
      <c r="D146" s="684" t="s">
        <v>787</v>
      </c>
      <c r="E146" s="712"/>
      <c r="F146" s="871"/>
      <c r="G146" s="311"/>
      <c r="H146" s="684"/>
      <c r="I146" s="312"/>
      <c r="J146" s="312"/>
      <c r="K146" s="311"/>
      <c r="L146" s="314"/>
      <c r="M146" s="312"/>
      <c r="N146" s="312"/>
      <c r="O146" s="311"/>
      <c r="P146" s="314"/>
      <c r="Q146" s="312"/>
      <c r="R146" s="312"/>
      <c r="S146" s="311"/>
      <c r="T146" s="314"/>
      <c r="U146" s="312"/>
      <c r="V146" s="312"/>
      <c r="W146" s="311"/>
      <c r="X146" s="713"/>
      <c r="Y146" s="312"/>
      <c r="Z146" s="312"/>
      <c r="AA146" s="310"/>
      <c r="AB146" s="713"/>
      <c r="AC146" s="312"/>
      <c r="AD146" s="312"/>
      <c r="AE146" s="309"/>
      <c r="AF146" s="684"/>
      <c r="AG146" s="309"/>
      <c r="AH146" s="309"/>
      <c r="AI146" s="309"/>
      <c r="AJ146" s="309"/>
      <c r="AK146" s="309"/>
      <c r="AL146" s="309"/>
      <c r="AM146" s="309"/>
      <c r="AN146" s="872"/>
      <c r="AO146" s="809"/>
      <c r="AP146" s="810"/>
      <c r="AQ146" s="810"/>
      <c r="AR146" s="810"/>
      <c r="AS146" s="810"/>
      <c r="AT146" s="810"/>
      <c r="AU146" s="810"/>
      <c r="AV146" s="810"/>
      <c r="AW146" s="810"/>
      <c r="AX146" s="810"/>
      <c r="AY146" s="810"/>
      <c r="AZ146" s="811"/>
      <c r="BA146" s="868">
        <v>1285</v>
      </c>
      <c r="BB146" s="869">
        <v>6784</v>
      </c>
      <c r="BC146" s="732">
        <f t="shared" si="0"/>
        <v>8069</v>
      </c>
      <c r="BH146" s="94"/>
      <c r="BI146" s="94"/>
      <c r="BK146" s="94"/>
      <c r="BR146" s="94"/>
      <c r="BT146" s="94"/>
      <c r="BU146" s="94"/>
      <c r="BW146" s="94"/>
      <c r="DO146" s="47"/>
      <c r="DP146" s="47"/>
      <c r="DQ146" s="47"/>
      <c r="DR146" s="47"/>
    </row>
    <row r="147" spans="41:122" ht="12.75">
      <c r="AO147" s="732">
        <f aca="true" t="shared" si="1" ref="AO147:BC147">SUM(AO110:AO146)</f>
        <v>31</v>
      </c>
      <c r="AP147" s="732">
        <f t="shared" si="1"/>
        <v>24</v>
      </c>
      <c r="AQ147" s="732">
        <f t="shared" si="1"/>
        <v>163</v>
      </c>
      <c r="AR147" s="732">
        <f t="shared" si="1"/>
        <v>743</v>
      </c>
      <c r="AS147" s="732">
        <f t="shared" si="1"/>
        <v>0</v>
      </c>
      <c r="AT147" s="732">
        <f t="shared" si="1"/>
        <v>85</v>
      </c>
      <c r="AU147" s="732">
        <f t="shared" si="1"/>
        <v>28</v>
      </c>
      <c r="AV147" s="732">
        <f t="shared" si="1"/>
        <v>5651</v>
      </c>
      <c r="AW147" s="732">
        <f t="shared" si="1"/>
        <v>160</v>
      </c>
      <c r="AX147" s="732">
        <f t="shared" si="1"/>
        <v>7211</v>
      </c>
      <c r="AY147" s="732">
        <f t="shared" si="1"/>
        <v>1494</v>
      </c>
      <c r="AZ147" s="732">
        <f t="shared" si="1"/>
        <v>853</v>
      </c>
      <c r="BA147" s="732">
        <f t="shared" si="1"/>
        <v>17746</v>
      </c>
      <c r="BB147" s="732">
        <f t="shared" si="1"/>
        <v>52266</v>
      </c>
      <c r="BC147" s="732">
        <f t="shared" si="1"/>
        <v>86455</v>
      </c>
      <c r="BO147" s="94"/>
      <c r="DP147" s="47"/>
      <c r="DQ147" s="47"/>
      <c r="DR147" s="47"/>
    </row>
    <row r="148" spans="60:122" ht="12.75">
      <c r="BH148" s="94"/>
      <c r="BI148" s="94"/>
      <c r="BK148" s="94"/>
      <c r="BL148" s="47"/>
      <c r="BM148" s="127"/>
      <c r="BN148" s="47"/>
      <c r="BO148" s="94"/>
      <c r="BP148" s="94"/>
      <c r="BR148" s="94"/>
      <c r="BS148" s="94"/>
      <c r="BT148" s="94"/>
      <c r="BU148" s="94"/>
      <c r="BW148" s="94"/>
      <c r="DQ148" s="47"/>
      <c r="DR148" s="47"/>
    </row>
    <row r="149" spans="121:122" ht="12.75">
      <c r="DQ149" s="47"/>
      <c r="DR149" s="47"/>
    </row>
    <row r="150" spans="57:122" ht="12.75">
      <c r="BE150" s="47"/>
      <c r="BF150" s="47"/>
      <c r="BG150" s="47"/>
      <c r="BH150" s="47"/>
      <c r="BI150" s="47"/>
      <c r="BJ150" s="47"/>
      <c r="BK150" s="47"/>
      <c r="BM150" s="94"/>
      <c r="BO150" s="94"/>
      <c r="BP150" s="94"/>
      <c r="DQ150" s="47"/>
      <c r="DR150" s="47"/>
    </row>
    <row r="151" spans="64:122" ht="12.75">
      <c r="BL151" s="47"/>
      <c r="BM151" s="47"/>
      <c r="BN151" s="47"/>
      <c r="BO151" s="47"/>
      <c r="BP151" s="47"/>
      <c r="DQ151" s="47"/>
      <c r="DR151" s="47"/>
    </row>
    <row r="152" spans="66:122" ht="12.75">
      <c r="BN152" s="94"/>
      <c r="BO152" s="94"/>
      <c r="BP152" s="94"/>
      <c r="DQ152" s="47"/>
      <c r="DR152" s="47"/>
    </row>
    <row r="153" spans="57:122" ht="12.75">
      <c r="BE153" s="47"/>
      <c r="BF153" s="47"/>
      <c r="BG153" s="47"/>
      <c r="BH153" s="47"/>
      <c r="BI153" s="47"/>
      <c r="BJ153" s="47"/>
      <c r="BK153" s="47"/>
      <c r="DQ153" s="47"/>
      <c r="DR153" s="47"/>
    </row>
    <row r="154" spans="121:122" ht="12.75">
      <c r="DQ154" s="47"/>
      <c r="DR154" s="47"/>
    </row>
    <row r="155" spans="121:122" ht="12.75">
      <c r="DQ155" s="47"/>
      <c r="DR155" s="47"/>
    </row>
    <row r="156" ht="12.75">
      <c r="DR156" s="47"/>
    </row>
    <row r="157" ht="12.75">
      <c r="DR157" s="47"/>
    </row>
  </sheetData>
  <sheetProtection/>
  <mergeCells count="277">
    <mergeCell ref="J136:J144"/>
    <mergeCell ref="AQ92:AZ92"/>
    <mergeCell ref="K112:K113"/>
    <mergeCell ref="L112:L113"/>
    <mergeCell ref="M112:M113"/>
    <mergeCell ref="AO97:AO109"/>
    <mergeCell ref="AR68:AZ68"/>
    <mergeCell ref="AJ69:AN69"/>
    <mergeCell ref="AR72:AR78"/>
    <mergeCell ref="AS72:AZ72"/>
    <mergeCell ref="AJ73:AN73"/>
    <mergeCell ref="C56:C79"/>
    <mergeCell ref="D56:D79"/>
    <mergeCell ref="C81:C91"/>
    <mergeCell ref="D81:D91"/>
    <mergeCell ref="E81:E91"/>
    <mergeCell ref="F81:F91"/>
    <mergeCell ref="G136:G144"/>
    <mergeCell ref="H136:H144"/>
    <mergeCell ref="I136:I144"/>
    <mergeCell ref="A110:A146"/>
    <mergeCell ref="B110:B146"/>
    <mergeCell ref="C110:C133"/>
    <mergeCell ref="D110:D133"/>
    <mergeCell ref="C135:C145"/>
    <mergeCell ref="D135:D145"/>
    <mergeCell ref="E135:E145"/>
    <mergeCell ref="F135:F145"/>
    <mergeCell ref="G82:G90"/>
    <mergeCell ref="A56:A92"/>
    <mergeCell ref="B56:B92"/>
    <mergeCell ref="AP6:AP7"/>
    <mergeCell ref="AP8:AP9"/>
    <mergeCell ref="AP10:AP11"/>
    <mergeCell ref="AP12:AP13"/>
    <mergeCell ref="AP14:AP16"/>
    <mergeCell ref="K58:K59"/>
    <mergeCell ref="K60:K78"/>
    <mergeCell ref="L60:L78"/>
    <mergeCell ref="M60:M78"/>
    <mergeCell ref="L58:L59"/>
    <mergeCell ref="M58:M59"/>
    <mergeCell ref="AP24:AP25"/>
    <mergeCell ref="AP27:AP29"/>
    <mergeCell ref="AP32:AP33"/>
    <mergeCell ref="AP34:AP35"/>
    <mergeCell ref="AP18:AP19"/>
    <mergeCell ref="AP30:AP31"/>
    <mergeCell ref="H82:H90"/>
    <mergeCell ref="I82:I90"/>
    <mergeCell ref="J82:J90"/>
    <mergeCell ref="E56:E79"/>
    <mergeCell ref="F56:F79"/>
    <mergeCell ref="I56:I57"/>
    <mergeCell ref="J56:J57"/>
    <mergeCell ref="I58:I78"/>
    <mergeCell ref="J58:J78"/>
    <mergeCell ref="N58:N59"/>
    <mergeCell ref="AD65:AD77"/>
    <mergeCell ref="Z64:Z78"/>
    <mergeCell ref="AA65:AA77"/>
    <mergeCell ref="AB65:AB77"/>
    <mergeCell ref="T62:T78"/>
    <mergeCell ref="U62:U78"/>
    <mergeCell ref="V62:V78"/>
    <mergeCell ref="Y62:Y63"/>
    <mergeCell ref="W64:W78"/>
    <mergeCell ref="X64:X78"/>
    <mergeCell ref="AJ70:AN70"/>
    <mergeCell ref="AR70:AZ70"/>
    <mergeCell ref="AQ65:AQ78"/>
    <mergeCell ref="AR65:AZ65"/>
    <mergeCell ref="AR66:AZ66"/>
    <mergeCell ref="AR67:AZ67"/>
    <mergeCell ref="AJ68:AN68"/>
    <mergeCell ref="AJ72:AN72"/>
    <mergeCell ref="AO65:AP92"/>
    <mergeCell ref="AX74:AX78"/>
    <mergeCell ref="AX73:AZ73"/>
    <mergeCell ref="AT76:AT78"/>
    <mergeCell ref="AU76:AU78"/>
    <mergeCell ref="AY74:AZ74"/>
    <mergeCell ref="AY75:AY78"/>
    <mergeCell ref="AJ75:AN75"/>
    <mergeCell ref="AR71:AZ71"/>
    <mergeCell ref="AJ74:AN74"/>
    <mergeCell ref="P61:P78"/>
    <mergeCell ref="Q61:Q78"/>
    <mergeCell ref="R61:R78"/>
    <mergeCell ref="AE65:AE76"/>
    <mergeCell ref="AC65:AC77"/>
    <mergeCell ref="Z62:Z63"/>
    <mergeCell ref="T61:W61"/>
    <mergeCell ref="X61:Y61"/>
    <mergeCell ref="AF65:AF76"/>
    <mergeCell ref="Y64:Y78"/>
    <mergeCell ref="N60:N78"/>
    <mergeCell ref="P60:S60"/>
    <mergeCell ref="S62:S78"/>
    <mergeCell ref="G58:G78"/>
    <mergeCell ref="H58:H78"/>
    <mergeCell ref="G56:G57"/>
    <mergeCell ref="H56:H57"/>
    <mergeCell ref="AK120:AK121"/>
    <mergeCell ref="Y116:Y117"/>
    <mergeCell ref="Z116:Z117"/>
    <mergeCell ref="T115:W115"/>
    <mergeCell ref="W62:W63"/>
    <mergeCell ref="X62:X63"/>
    <mergeCell ref="W118:W132"/>
    <mergeCell ref="O115:O132"/>
    <mergeCell ref="U116:U132"/>
    <mergeCell ref="W116:W117"/>
    <mergeCell ref="P115:P132"/>
    <mergeCell ref="Q115:Q132"/>
    <mergeCell ref="V116:V132"/>
    <mergeCell ref="X116:X117"/>
    <mergeCell ref="L114:L132"/>
    <mergeCell ref="M114:M132"/>
    <mergeCell ref="O61:O78"/>
    <mergeCell ref="AD119:AD131"/>
    <mergeCell ref="AR97:AU97"/>
    <mergeCell ref="AV97:AV109"/>
    <mergeCell ref="AP97:AP109"/>
    <mergeCell ref="AL120:AL121"/>
    <mergeCell ref="AE119:AE130"/>
    <mergeCell ref="AF119:AF130"/>
    <mergeCell ref="AP43:AP55"/>
    <mergeCell ref="AO43:AO55"/>
    <mergeCell ref="AJ128:AN128"/>
    <mergeCell ref="AJ129:AN129"/>
    <mergeCell ref="AJ120:AJ121"/>
    <mergeCell ref="AJ122:AN122"/>
    <mergeCell ref="AJ130:AN130"/>
    <mergeCell ref="AI120:AI121"/>
    <mergeCell ref="AH119:AH130"/>
    <mergeCell ref="AG65:AG76"/>
    <mergeCell ref="AH65:AH76"/>
    <mergeCell ref="AJ71:AN71"/>
    <mergeCell ref="AI66:AI67"/>
    <mergeCell ref="AJ66:AJ67"/>
    <mergeCell ref="AK66:AK67"/>
    <mergeCell ref="AL66:AL67"/>
    <mergeCell ref="AJ76:AN76"/>
    <mergeCell ref="Z118:Z132"/>
    <mergeCell ref="T116:T132"/>
    <mergeCell ref="X118:X132"/>
    <mergeCell ref="AR42:AU42"/>
    <mergeCell ref="AR45:AU45"/>
    <mergeCell ref="AS46:AU46"/>
    <mergeCell ref="AR43:AU43"/>
    <mergeCell ref="AR44:AU44"/>
    <mergeCell ref="AR96:AU96"/>
    <mergeCell ref="AQ97:AQ109"/>
    <mergeCell ref="AS101:AU101"/>
    <mergeCell ref="AQ43:AQ55"/>
    <mergeCell ref="AS47:AU47"/>
    <mergeCell ref="AT52:AU52"/>
    <mergeCell ref="AT53:AU53"/>
    <mergeCell ref="AR99:AU99"/>
    <mergeCell ref="AS100:AU100"/>
    <mergeCell ref="AR101:AR109"/>
    <mergeCell ref="AT73:AU73"/>
    <mergeCell ref="AS73:AS78"/>
    <mergeCell ref="AT74:AU74"/>
    <mergeCell ref="AT75:AU75"/>
    <mergeCell ref="AR98:AU98"/>
    <mergeCell ref="AR47:AR55"/>
    <mergeCell ref="E110:E133"/>
    <mergeCell ref="F110:F133"/>
    <mergeCell ref="R115:R132"/>
    <mergeCell ref="P114:S114"/>
    <mergeCell ref="G110:G111"/>
    <mergeCell ref="H110:H111"/>
    <mergeCell ref="I110:I111"/>
    <mergeCell ref="J110:J111"/>
    <mergeCell ref="S116:S132"/>
    <mergeCell ref="G112:G132"/>
    <mergeCell ref="N114:N132"/>
    <mergeCell ref="N112:N113"/>
    <mergeCell ref="H112:H132"/>
    <mergeCell ref="I112:I132"/>
    <mergeCell ref="J112:J132"/>
    <mergeCell ref="K114:K132"/>
    <mergeCell ref="AO56:AZ56"/>
    <mergeCell ref="AO58:AZ60"/>
    <mergeCell ref="AO62:AZ63"/>
    <mergeCell ref="AQ64:AZ64"/>
    <mergeCell ref="AO94:BB94"/>
    <mergeCell ref="AO95:BB95"/>
    <mergeCell ref="BA96:BB96"/>
    <mergeCell ref="AJ123:AN123"/>
    <mergeCell ref="AJ124:AN124"/>
    <mergeCell ref="AJ125:AN125"/>
    <mergeCell ref="AJ126:AN126"/>
    <mergeCell ref="AJ127:AN127"/>
    <mergeCell ref="X115:Y115"/>
    <mergeCell ref="AB119:AB131"/>
    <mergeCell ref="AC119:AC131"/>
    <mergeCell ref="AG119:AG130"/>
    <mergeCell ref="Y118:Y132"/>
    <mergeCell ref="AA119:AA131"/>
    <mergeCell ref="BA99:BB99"/>
    <mergeCell ref="BB101:BB109"/>
    <mergeCell ref="AO40:BB40"/>
    <mergeCell ref="AO41:BB41"/>
    <mergeCell ref="BA42:BB42"/>
    <mergeCell ref="BA43:BB43"/>
    <mergeCell ref="BA44:BB44"/>
    <mergeCell ref="BA45:BB45"/>
    <mergeCell ref="BB47:BB55"/>
    <mergeCell ref="BA56:BB56"/>
    <mergeCell ref="AO57:BB57"/>
    <mergeCell ref="BA58:BB58"/>
    <mergeCell ref="BA59:BB59"/>
    <mergeCell ref="BA60:BB60"/>
    <mergeCell ref="AO61:BB61"/>
    <mergeCell ref="BA62:BB62"/>
    <mergeCell ref="BA63:BB63"/>
    <mergeCell ref="BA64:BB78"/>
    <mergeCell ref="BA81:BB81"/>
    <mergeCell ref="BA82:BB88"/>
    <mergeCell ref="BA89:BA90"/>
    <mergeCell ref="BA91:BB91"/>
    <mergeCell ref="AV73:AW78"/>
    <mergeCell ref="AR69:AZ69"/>
    <mergeCell ref="AP20:AP21"/>
    <mergeCell ref="AW42:AZ42"/>
    <mergeCell ref="AW43:AZ43"/>
    <mergeCell ref="AW44:AZ44"/>
    <mergeCell ref="AW45:AZ45"/>
    <mergeCell ref="AW47:AW55"/>
    <mergeCell ref="AX46:AZ46"/>
    <mergeCell ref="AX47:AZ47"/>
    <mergeCell ref="AS48:AU48"/>
    <mergeCell ref="AX48:AZ48"/>
    <mergeCell ref="AP22:AP23"/>
    <mergeCell ref="AR6:AR35"/>
    <mergeCell ref="AQ6:AQ11"/>
    <mergeCell ref="AV43:AV55"/>
    <mergeCell ref="AS6:AS36"/>
    <mergeCell ref="AQ32:AQ35"/>
    <mergeCell ref="AQ12:AQ17"/>
    <mergeCell ref="AQ18:AQ31"/>
    <mergeCell ref="AS49:AU49"/>
    <mergeCell ref="AX49:AZ49"/>
    <mergeCell ref="AT50:AU50"/>
    <mergeCell ref="AT51:AU51"/>
    <mergeCell ref="AX51:AX55"/>
    <mergeCell ref="AY51:AY55"/>
    <mergeCell ref="AZ51:AZ55"/>
    <mergeCell ref="AS51:AS55"/>
    <mergeCell ref="BA47:BA55"/>
    <mergeCell ref="BA92:BB92"/>
    <mergeCell ref="BA79:BB80"/>
    <mergeCell ref="AS102:AU102"/>
    <mergeCell ref="AS103:AU103"/>
    <mergeCell ref="AW96:AZ96"/>
    <mergeCell ref="AW97:AZ97"/>
    <mergeCell ref="AW98:AZ98"/>
    <mergeCell ref="AW99:AZ99"/>
    <mergeCell ref="AX100:AZ100"/>
    <mergeCell ref="AW101:AW109"/>
    <mergeCell ref="AX101:AZ101"/>
    <mergeCell ref="AX102:AZ102"/>
    <mergeCell ref="AX103:AZ103"/>
    <mergeCell ref="AT104:AU104"/>
    <mergeCell ref="AS105:AS109"/>
    <mergeCell ref="AT105:AU105"/>
    <mergeCell ref="AX105:AX109"/>
    <mergeCell ref="AY105:AY109"/>
    <mergeCell ref="AZ105:AZ109"/>
    <mergeCell ref="AT106:AU106"/>
    <mergeCell ref="AT107:AU107"/>
    <mergeCell ref="BA101:BA109"/>
    <mergeCell ref="BA97:BB97"/>
    <mergeCell ref="BA98:BB98"/>
  </mergeCells>
  <printOptions horizontalCentered="1" verticalCentered="1"/>
  <pageMargins left="0" right="0" top="0" bottom="0" header="0" footer="0"/>
  <pageSetup fitToHeight="3" horizontalDpi="600" verticalDpi="600" orientation="landscape" paperSize="9" scale="53" r:id="rId1"/>
  <rowBreaks count="2" manualBreakCount="2">
    <brk id="39" max="53" man="1"/>
    <brk id="92" max="53" man="1"/>
  </rowBreaks>
</worksheet>
</file>

<file path=xl/worksheets/sheet5.xml><?xml version="1.0" encoding="utf-8"?>
<worksheet xmlns="http://schemas.openxmlformats.org/spreadsheetml/2006/main" xmlns:r="http://schemas.openxmlformats.org/officeDocument/2006/relationships">
  <dimension ref="A1:DF131"/>
  <sheetViews>
    <sheetView zoomScaleSheetLayoutView="75" zoomScalePageLayoutView="0" workbookViewId="0" topLeftCell="A1">
      <selection activeCell="A1" sqref="A1"/>
    </sheetView>
  </sheetViews>
  <sheetFormatPr defaultColWidth="9.140625" defaultRowHeight="12.75"/>
  <cols>
    <col min="1" max="1" width="4.28125" style="47" customWidth="1"/>
    <col min="2" max="2" width="2.421875" style="47" customWidth="1"/>
    <col min="3" max="3" width="2.421875" style="46" customWidth="1"/>
    <col min="4" max="4" width="7.8515625" style="3" customWidth="1"/>
    <col min="5" max="6" width="2.421875" style="3" customWidth="1"/>
    <col min="7" max="7" width="3.7109375" style="3" customWidth="1"/>
    <col min="8" max="9" width="2.421875" style="3" customWidth="1"/>
    <col min="10" max="10" width="3.8515625" style="3" customWidth="1"/>
    <col min="11" max="11" width="6.421875" style="3" customWidth="1"/>
    <col min="12" max="12" width="4.140625" style="3" customWidth="1"/>
    <col min="13" max="13" width="2.421875" style="3" customWidth="1"/>
    <col min="14" max="14" width="3.00390625" style="3" customWidth="1"/>
    <col min="15" max="15" width="3.57421875" style="3" customWidth="1"/>
    <col min="16" max="16" width="25.140625" style="3" bestFit="1" customWidth="1"/>
    <col min="17" max="19" width="10.140625" style="28" customWidth="1"/>
    <col min="20" max="20" width="10.140625" style="2" customWidth="1"/>
    <col min="21" max="21" width="11.140625" style="46" customWidth="1"/>
    <col min="22" max="30" width="10.140625" style="46" customWidth="1"/>
    <col min="31" max="100" width="9.140625" style="46" customWidth="1"/>
    <col min="101" max="16384" width="9.140625" style="47" customWidth="1"/>
  </cols>
  <sheetData>
    <row r="1" spans="1:16" ht="12.75">
      <c r="A1" s="53" t="s">
        <v>316</v>
      </c>
      <c r="B1" s="53"/>
      <c r="F1" s="98"/>
      <c r="G1" s="98"/>
      <c r="H1" s="98"/>
      <c r="I1" s="98"/>
      <c r="J1" s="98"/>
      <c r="K1" s="98"/>
      <c r="L1" s="98"/>
      <c r="M1" s="98"/>
      <c r="N1" s="98"/>
      <c r="O1" s="98"/>
      <c r="P1" s="98"/>
    </row>
    <row r="2" spans="1:5" ht="12.75">
      <c r="A2" s="47" t="s">
        <v>594</v>
      </c>
      <c r="C2" s="47"/>
      <c r="E2" t="s">
        <v>166</v>
      </c>
    </row>
    <row r="3" spans="6:14" ht="12.75">
      <c r="F3" s="102"/>
      <c r="G3" s="102"/>
      <c r="H3" s="102"/>
      <c r="I3" s="102"/>
      <c r="J3" s="102"/>
      <c r="K3" s="102"/>
      <c r="L3" s="102"/>
      <c r="M3" s="102"/>
      <c r="N3" s="102"/>
    </row>
    <row r="4" spans="3:30" ht="12.75">
      <c r="C4" s="100"/>
      <c r="F4" s="102"/>
      <c r="G4" s="102"/>
      <c r="H4" s="102"/>
      <c r="I4" s="102"/>
      <c r="J4" s="102"/>
      <c r="K4" s="102"/>
      <c r="L4" s="102"/>
      <c r="M4" s="102"/>
      <c r="N4" s="102"/>
      <c r="AD4" s="91"/>
    </row>
    <row r="5" spans="1:31" ht="12.75">
      <c r="A5" s="54">
        <v>-1</v>
      </c>
      <c r="B5" s="54"/>
      <c r="C5" s="47"/>
      <c r="D5" s="54" t="s">
        <v>269</v>
      </c>
      <c r="E5" s="55"/>
      <c r="T5" s="636"/>
      <c r="U5" s="417">
        <f>SUM(AD96)</f>
        <v>26457</v>
      </c>
      <c r="V5" s="417">
        <f>U5</f>
        <v>26457</v>
      </c>
      <c r="W5" s="417">
        <f>V5</f>
        <v>26457</v>
      </c>
      <c r="X5" s="417">
        <f>W5</f>
        <v>26457</v>
      </c>
      <c r="Y5" s="417">
        <f>X5</f>
        <v>26457</v>
      </c>
      <c r="Z5" s="717"/>
      <c r="AA5" s="94"/>
      <c r="AC5" s="94"/>
      <c r="AD5" s="45"/>
      <c r="AE5" s="91"/>
    </row>
    <row r="6" spans="1:100" ht="12.75">
      <c r="A6" s="52">
        <v>110</v>
      </c>
      <c r="B6" s="52"/>
      <c r="C6" s="52"/>
      <c r="D6" s="46" t="s">
        <v>566</v>
      </c>
      <c r="E6" s="47"/>
      <c r="U6" s="128">
        <f>SUM(AB94:AB94)</f>
        <v>26376</v>
      </c>
      <c r="V6" s="1176">
        <f>SUM(U6:U7)</f>
        <v>26597</v>
      </c>
      <c r="W6" s="1176">
        <f>SUM(V6:V7)</f>
        <v>26597</v>
      </c>
      <c r="X6" s="960">
        <f>SUM(W6:W24)</f>
        <v>59681</v>
      </c>
      <c r="Y6" s="960">
        <f>SUM(X6:X25)</f>
        <v>59998</v>
      </c>
      <c r="Z6" s="717"/>
      <c r="AA6" s="94"/>
      <c r="AB6"/>
      <c r="AC6" s="94"/>
      <c r="AD6" s="94"/>
      <c r="CV6" s="47"/>
    </row>
    <row r="7" spans="1:100" ht="12.75">
      <c r="A7" s="52">
        <v>180</v>
      </c>
      <c r="B7" s="52"/>
      <c r="C7" s="52"/>
      <c r="D7" s="46" t="s">
        <v>567</v>
      </c>
      <c r="E7" s="47"/>
      <c r="U7" s="105">
        <f>SUM(AA94:AA94)</f>
        <v>221</v>
      </c>
      <c r="V7" s="1177"/>
      <c r="W7" s="1177"/>
      <c r="X7" s="961"/>
      <c r="Y7" s="961"/>
      <c r="Z7" s="717"/>
      <c r="AA7" s="94"/>
      <c r="AB7" s="1"/>
      <c r="CV7" s="47"/>
    </row>
    <row r="8" spans="1:100" ht="12.75">
      <c r="A8" s="52">
        <v>211</v>
      </c>
      <c r="B8" s="52"/>
      <c r="C8" s="103"/>
      <c r="D8" s="46" t="s">
        <v>568</v>
      </c>
      <c r="E8" s="95"/>
      <c r="U8" s="215">
        <f>SUM(Q81:Q93)</f>
        <v>743</v>
      </c>
      <c r="V8" s="1182">
        <f>SUM(U8:U9)</f>
        <v>828</v>
      </c>
      <c r="W8" s="1182">
        <f>SUM(V8:V22)</f>
        <v>18235</v>
      </c>
      <c r="X8" s="961"/>
      <c r="Y8" s="961"/>
      <c r="Z8" s="717"/>
      <c r="AA8" s="94"/>
      <c r="CV8" s="47"/>
    </row>
    <row r="9" spans="1:100" ht="12.75">
      <c r="A9" s="52">
        <v>212</v>
      </c>
      <c r="B9" s="52"/>
      <c r="C9" s="103"/>
      <c r="D9" s="46" t="s">
        <v>584</v>
      </c>
      <c r="E9" s="95"/>
      <c r="U9" s="149">
        <f>SUM(R81:R93)</f>
        <v>85</v>
      </c>
      <c r="V9" s="1183"/>
      <c r="W9" s="1184"/>
      <c r="X9" s="961"/>
      <c r="Y9" s="961"/>
      <c r="Z9" s="717"/>
      <c r="AA9" s="94"/>
      <c r="CV9" s="47"/>
    </row>
    <row r="10" spans="1:100" ht="12.75">
      <c r="A10" s="65">
        <v>221</v>
      </c>
      <c r="B10" s="65"/>
      <c r="C10" s="103"/>
      <c r="D10" s="108" t="s">
        <v>569</v>
      </c>
      <c r="E10" s="95"/>
      <c r="U10" s="215">
        <f>SUM(T81:T93)</f>
        <v>5651</v>
      </c>
      <c r="V10" s="215">
        <f>SUM(U10:U10)</f>
        <v>5651</v>
      </c>
      <c r="W10" s="1184"/>
      <c r="X10" s="961"/>
      <c r="Y10" s="961"/>
      <c r="Z10" s="717"/>
      <c r="AA10" s="94"/>
      <c r="AC10" s="94"/>
      <c r="AD10" s="94"/>
      <c r="CV10" s="47"/>
    </row>
    <row r="11" spans="1:100" ht="12.75">
      <c r="A11" s="65">
        <v>231</v>
      </c>
      <c r="B11" s="65"/>
      <c r="C11" s="103"/>
      <c r="D11" s="108" t="s">
        <v>570</v>
      </c>
      <c r="E11" s="95"/>
      <c r="U11" s="215">
        <f>SUM(U81:U93)</f>
        <v>7319</v>
      </c>
      <c r="V11" s="215">
        <f>SUM(U11:U11)</f>
        <v>7319</v>
      </c>
      <c r="W11" s="1184"/>
      <c r="X11" s="961"/>
      <c r="Y11" s="961"/>
      <c r="Z11" s="717"/>
      <c r="AA11" s="94"/>
      <c r="AC11" s="94"/>
      <c r="AD11" s="94"/>
      <c r="CV11" s="47"/>
    </row>
    <row r="12" spans="1:100" ht="12.75">
      <c r="A12" s="65">
        <v>241</v>
      </c>
      <c r="B12" s="65"/>
      <c r="C12" s="99"/>
      <c r="D12" s="108" t="s">
        <v>571</v>
      </c>
      <c r="E12" s="95"/>
      <c r="U12" s="215">
        <f>SUM(V81:V93)</f>
        <v>1509</v>
      </c>
      <c r="V12" s="215">
        <f>SUM(U12:U12)</f>
        <v>1509</v>
      </c>
      <c r="W12" s="1184"/>
      <c r="X12" s="961"/>
      <c r="Y12" s="961"/>
      <c r="Z12" s="717"/>
      <c r="AA12" s="94"/>
      <c r="AC12" s="94"/>
      <c r="AD12" s="94"/>
      <c r="CV12" s="47"/>
    </row>
    <row r="13" spans="1:100" ht="12.75">
      <c r="A13" s="65">
        <v>251</v>
      </c>
      <c r="B13" s="65"/>
      <c r="C13" s="99"/>
      <c r="D13" s="108" t="s">
        <v>572</v>
      </c>
      <c r="E13" s="95"/>
      <c r="U13" s="358">
        <f>SUM(S81:S93)</f>
        <v>28</v>
      </c>
      <c r="V13" s="358">
        <f>U13</f>
        <v>28</v>
      </c>
      <c r="W13" s="1184"/>
      <c r="X13" s="961"/>
      <c r="Y13" s="961"/>
      <c r="Z13" s="717"/>
      <c r="AA13" s="94"/>
      <c r="CV13" s="47"/>
    </row>
    <row r="14" spans="1:100" ht="12.75">
      <c r="A14" s="65">
        <v>271</v>
      </c>
      <c r="B14" s="65"/>
      <c r="C14" s="99"/>
      <c r="D14" s="108" t="s">
        <v>573</v>
      </c>
      <c r="E14" s="95"/>
      <c r="U14" s="215">
        <f>SUM(AB79,X91)</f>
        <v>1793</v>
      </c>
      <c r="V14" s="1182">
        <f>SUM(U14:U16)</f>
        <v>2013</v>
      </c>
      <c r="W14" s="1184"/>
      <c r="X14" s="961"/>
      <c r="Y14" s="961"/>
      <c r="Z14" s="717"/>
      <c r="AA14" s="94"/>
      <c r="AC14" s="94"/>
      <c r="AD14" s="94"/>
      <c r="CV14" s="47"/>
    </row>
    <row r="15" spans="1:100" ht="12.75">
      <c r="A15" s="65">
        <v>272</v>
      </c>
      <c r="B15" s="65"/>
      <c r="C15" s="99"/>
      <c r="D15" s="108" t="s">
        <v>575</v>
      </c>
      <c r="E15" s="95"/>
      <c r="U15" s="149">
        <f>SUM(W81:W93,X90)</f>
        <v>165</v>
      </c>
      <c r="V15" s="1184"/>
      <c r="W15" s="1184"/>
      <c r="X15" s="961"/>
      <c r="Y15" s="961"/>
      <c r="Z15" s="717"/>
      <c r="AA15" s="94"/>
      <c r="CV15" s="47"/>
    </row>
    <row r="16" spans="1:100" ht="12.75">
      <c r="A16" s="65">
        <v>273</v>
      </c>
      <c r="B16" s="65"/>
      <c r="C16" s="99"/>
      <c r="D16" s="108" t="s">
        <v>574</v>
      </c>
      <c r="E16" s="95"/>
      <c r="U16" s="150">
        <f>SUM(Y80:Z80)</f>
        <v>55</v>
      </c>
      <c r="V16" s="1184"/>
      <c r="W16" s="1184"/>
      <c r="X16" s="961"/>
      <c r="Y16" s="961"/>
      <c r="Z16" s="717"/>
      <c r="AA16" s="94"/>
      <c r="CV16" s="47"/>
    </row>
    <row r="17" spans="1:100" ht="12.75">
      <c r="A17" s="65">
        <v>281</v>
      </c>
      <c r="B17" s="65"/>
      <c r="C17" s="99"/>
      <c r="D17" s="108" t="s">
        <v>578</v>
      </c>
      <c r="E17" s="95"/>
      <c r="U17" s="149">
        <f>SUM(X81)</f>
        <v>17</v>
      </c>
      <c r="V17" s="1182">
        <f>SUM(U17:U22)</f>
        <v>887</v>
      </c>
      <c r="W17" s="1184"/>
      <c r="X17" s="961"/>
      <c r="Y17" s="961"/>
      <c r="Z17" s="717"/>
      <c r="AA17" s="94"/>
      <c r="AB17" s="62"/>
      <c r="CV17" s="47"/>
    </row>
    <row r="18" spans="1:30" s="58" customFormat="1" ht="12.75">
      <c r="A18" s="65">
        <v>282</v>
      </c>
      <c r="B18" s="65"/>
      <c r="C18" s="99"/>
      <c r="D18" s="108" t="s">
        <v>579</v>
      </c>
      <c r="E18" s="95"/>
      <c r="O18" s="3"/>
      <c r="P18" s="3"/>
      <c r="U18" s="149">
        <f>SUM(X82)</f>
        <v>5</v>
      </c>
      <c r="V18" s="1184"/>
      <c r="W18" s="1184"/>
      <c r="X18" s="961"/>
      <c r="Y18" s="961"/>
      <c r="Z18" s="717"/>
      <c r="AA18" s="94"/>
      <c r="AB18" s="62"/>
      <c r="AC18" s="62"/>
      <c r="AD18" s="62"/>
    </row>
    <row r="19" spans="1:30" s="58" customFormat="1" ht="12.75">
      <c r="A19" s="65">
        <v>283</v>
      </c>
      <c r="B19" s="65"/>
      <c r="C19" s="99"/>
      <c r="D19" s="108" t="s">
        <v>580</v>
      </c>
      <c r="E19" s="95"/>
      <c r="O19" s="3"/>
      <c r="P19" s="3"/>
      <c r="U19" s="149">
        <f>SUM(X83)</f>
        <v>6</v>
      </c>
      <c r="V19" s="1184"/>
      <c r="W19" s="1184"/>
      <c r="X19" s="961"/>
      <c r="Y19" s="961"/>
      <c r="Z19" s="717"/>
      <c r="AA19" s="94"/>
      <c r="AB19" s="62"/>
      <c r="AC19" s="62"/>
      <c r="AD19" s="62"/>
    </row>
    <row r="20" spans="1:30" s="58" customFormat="1" ht="12.75">
      <c r="A20" s="65">
        <v>284</v>
      </c>
      <c r="B20" s="65"/>
      <c r="C20" s="99"/>
      <c r="D20" s="108" t="s">
        <v>581</v>
      </c>
      <c r="E20" s="95"/>
      <c r="O20" s="3"/>
      <c r="P20" s="3"/>
      <c r="U20" s="149">
        <f>SUM(X84)</f>
        <v>4</v>
      </c>
      <c r="V20" s="1184"/>
      <c r="W20" s="1184"/>
      <c r="X20" s="961"/>
      <c r="Y20" s="961"/>
      <c r="Z20" s="717"/>
      <c r="AA20" s="94"/>
      <c r="AB20" s="62"/>
      <c r="AC20" s="62"/>
      <c r="AD20" s="62"/>
    </row>
    <row r="21" spans="1:30" s="58" customFormat="1" ht="12.75">
      <c r="A21" s="65">
        <v>285</v>
      </c>
      <c r="B21" s="65"/>
      <c r="C21" s="99"/>
      <c r="D21" s="108" t="s">
        <v>582</v>
      </c>
      <c r="E21" s="95"/>
      <c r="O21" s="3"/>
      <c r="P21" s="3"/>
      <c r="U21" s="149">
        <f>SUM(X85:X88)</f>
        <v>84</v>
      </c>
      <c r="V21" s="1184"/>
      <c r="W21" s="1184"/>
      <c r="X21" s="961"/>
      <c r="Y21" s="961"/>
      <c r="Z21" s="717"/>
      <c r="AA21" s="94"/>
      <c r="AB21" s="62"/>
      <c r="AC21" s="62"/>
      <c r="AD21" s="62"/>
    </row>
    <row r="22" spans="1:30" s="58" customFormat="1" ht="12.75">
      <c r="A22" s="65">
        <v>288</v>
      </c>
      <c r="B22" s="65"/>
      <c r="C22" s="99"/>
      <c r="D22" s="108" t="s">
        <v>583</v>
      </c>
      <c r="E22" s="95"/>
      <c r="O22" s="3"/>
      <c r="P22" s="3"/>
      <c r="U22" s="150">
        <f>SUM(X89,X92:X93)</f>
        <v>771</v>
      </c>
      <c r="V22" s="1183"/>
      <c r="W22" s="1184"/>
      <c r="X22" s="961"/>
      <c r="Y22" s="961"/>
      <c r="Z22" s="717"/>
      <c r="AA22" s="94"/>
      <c r="AB22" s="62"/>
      <c r="AC22" s="62"/>
      <c r="AD22" s="62"/>
    </row>
    <row r="23" spans="1:30" s="58" customFormat="1" ht="12.75">
      <c r="A23" s="52">
        <v>901</v>
      </c>
      <c r="B23" s="52"/>
      <c r="C23" s="103"/>
      <c r="D23" s="64" t="s">
        <v>576</v>
      </c>
      <c r="O23" s="3"/>
      <c r="P23" s="3"/>
      <c r="U23" s="623">
        <f>SUM(AB95:AB95)</f>
        <v>14831</v>
      </c>
      <c r="V23" s="1220">
        <f>SUM(U23:U24)</f>
        <v>14849</v>
      </c>
      <c r="W23" s="1220">
        <f>SUM(V23:V24)</f>
        <v>14849</v>
      </c>
      <c r="X23" s="961"/>
      <c r="Y23" s="961"/>
      <c r="Z23" s="717"/>
      <c r="AA23" s="94"/>
      <c r="AB23" s="62"/>
      <c r="AC23" s="56"/>
      <c r="AD23" s="56"/>
    </row>
    <row r="24" spans="1:30" s="58" customFormat="1" ht="12.75">
      <c r="A24" s="52">
        <v>902</v>
      </c>
      <c r="B24" s="52"/>
      <c r="C24" s="103"/>
      <c r="D24" s="64" t="s">
        <v>577</v>
      </c>
      <c r="O24" s="3"/>
      <c r="P24" s="3"/>
      <c r="U24" s="624">
        <f>SUM(AA95:AA95)</f>
        <v>18</v>
      </c>
      <c r="V24" s="1221"/>
      <c r="W24" s="1221"/>
      <c r="X24" s="961"/>
      <c r="Y24" s="961"/>
      <c r="Z24" s="717"/>
      <c r="AA24" s="94"/>
      <c r="AB24" s="62"/>
      <c r="AC24" s="62"/>
      <c r="AD24" s="62"/>
    </row>
    <row r="25" spans="1:30" s="58" customFormat="1" ht="12.75">
      <c r="A25" s="57" t="s">
        <v>212</v>
      </c>
      <c r="B25" s="57"/>
      <c r="D25" s="54" t="s">
        <v>270</v>
      </c>
      <c r="E25" s="95"/>
      <c r="O25" s="3"/>
      <c r="P25" s="3"/>
      <c r="U25" s="346">
        <f>SUM(AB96:AC96)</f>
        <v>317</v>
      </c>
      <c r="V25" s="346">
        <f>U25</f>
        <v>317</v>
      </c>
      <c r="W25" s="346">
        <f>V25</f>
        <v>317</v>
      </c>
      <c r="X25" s="346">
        <f>W25</f>
        <v>317</v>
      </c>
      <c r="Y25" s="962"/>
      <c r="Z25" s="717"/>
      <c r="AB25" s="62"/>
      <c r="AC25" s="62"/>
      <c r="AD25" s="62"/>
    </row>
    <row r="26" spans="5:30" s="58" customFormat="1" ht="13.5" thickBot="1">
      <c r="E26" s="95"/>
      <c r="F26" s="62"/>
      <c r="G26" s="62"/>
      <c r="H26" s="62"/>
      <c r="I26" s="62"/>
      <c r="J26" s="62"/>
      <c r="K26" s="62"/>
      <c r="L26" s="62"/>
      <c r="M26" s="62"/>
      <c r="N26" s="62"/>
      <c r="O26" s="3"/>
      <c r="P26" s="3"/>
      <c r="X26" s="60"/>
      <c r="Y26" s="418">
        <f>SUM(Y5:Y25)</f>
        <v>86455</v>
      </c>
      <c r="Z26" s="717"/>
      <c r="AB26" s="62"/>
      <c r="AC26" s="62"/>
      <c r="AD26" s="62"/>
    </row>
    <row r="27" spans="3:47" s="58" customFormat="1" ht="14.25" thickBot="1" thickTop="1">
      <c r="C27" s="54"/>
      <c r="D27" s="95"/>
      <c r="E27" s="95"/>
      <c r="F27" s="3"/>
      <c r="G27" s="3"/>
      <c r="H27" s="3"/>
      <c r="I27" s="3"/>
      <c r="J27" s="3"/>
      <c r="K27" s="3"/>
      <c r="L27" s="3"/>
      <c r="M27" s="3"/>
      <c r="N27" s="3"/>
      <c r="O27" s="3"/>
      <c r="P27" s="3"/>
      <c r="S27" s="60"/>
      <c r="T27" s="56"/>
      <c r="U27" s="61"/>
      <c r="V27" s="61"/>
      <c r="W27" s="62"/>
      <c r="X27" s="62"/>
      <c r="Y27" s="62"/>
      <c r="Z27" s="62"/>
      <c r="AA27" s="62"/>
      <c r="AB27" s="62"/>
      <c r="AC27" s="62"/>
      <c r="AD27" s="62"/>
      <c r="AE27" s="62"/>
      <c r="AG27" s="46"/>
      <c r="AH27" s="46"/>
      <c r="AI27" s="46"/>
      <c r="AJ27" s="46"/>
      <c r="AK27" s="46"/>
      <c r="AL27" s="46"/>
      <c r="AM27" s="46"/>
      <c r="AN27" s="46"/>
      <c r="AO27" s="46"/>
      <c r="AP27" s="46"/>
      <c r="AQ27" s="46"/>
      <c r="AR27" s="46"/>
      <c r="AS27" s="46"/>
      <c r="AT27" s="46"/>
      <c r="AU27" s="46"/>
    </row>
    <row r="28" spans="1:110" ht="12.75">
      <c r="A28" s="53" t="s">
        <v>316</v>
      </c>
      <c r="B28" s="65"/>
      <c r="C28" s="65"/>
      <c r="D28" s="108"/>
      <c r="E28" s="67"/>
      <c r="F28" s="102"/>
      <c r="G28" s="102"/>
      <c r="H28" s="102"/>
      <c r="I28" s="102"/>
      <c r="J28" s="102"/>
      <c r="K28" s="102"/>
      <c r="L28" s="102"/>
      <c r="M28" s="102"/>
      <c r="N28" s="102"/>
      <c r="O28" s="102"/>
      <c r="P28" s="102"/>
      <c r="Q28" s="972" t="s">
        <v>302</v>
      </c>
      <c r="R28" s="973"/>
      <c r="S28" s="973"/>
      <c r="T28" s="973"/>
      <c r="U28" s="973"/>
      <c r="V28" s="973"/>
      <c r="W28" s="973"/>
      <c r="X28" s="973"/>
      <c r="Y28" s="973"/>
      <c r="Z28" s="973"/>
      <c r="AA28" s="973"/>
      <c r="AB28" s="973"/>
      <c r="AC28" s="973"/>
      <c r="AD28" s="974"/>
      <c r="AE28" s="28"/>
      <c r="AF28" s="28"/>
      <c r="CW28" s="46"/>
      <c r="CX28" s="46"/>
      <c r="CY28" s="46"/>
      <c r="CZ28" s="46"/>
      <c r="DA28" s="46"/>
      <c r="DB28" s="46"/>
      <c r="DC28" s="46"/>
      <c r="DD28" s="46"/>
      <c r="DE28" s="46"/>
      <c r="DF28" s="46"/>
    </row>
    <row r="29" spans="1:110" ht="12.75">
      <c r="A29" s="67"/>
      <c r="B29" s="67"/>
      <c r="C29" s="67"/>
      <c r="D29" s="102"/>
      <c r="E29" s="102"/>
      <c r="F29" s="102"/>
      <c r="G29" s="102"/>
      <c r="H29" s="102"/>
      <c r="I29" s="102"/>
      <c r="J29" s="102"/>
      <c r="K29" s="102"/>
      <c r="L29" s="102"/>
      <c r="M29" s="102"/>
      <c r="N29" s="102"/>
      <c r="O29" s="102"/>
      <c r="P29" s="102"/>
      <c r="Q29" s="975" t="s">
        <v>710</v>
      </c>
      <c r="R29" s="976"/>
      <c r="S29" s="976"/>
      <c r="T29" s="976"/>
      <c r="U29" s="976"/>
      <c r="V29" s="976"/>
      <c r="W29" s="976"/>
      <c r="X29" s="976"/>
      <c r="Y29" s="976"/>
      <c r="Z29" s="976"/>
      <c r="AA29" s="976"/>
      <c r="AB29" s="976"/>
      <c r="AC29" s="976"/>
      <c r="AD29" s="977"/>
      <c r="AE29" s="28"/>
      <c r="AF29" s="28"/>
      <c r="CW29" s="46"/>
      <c r="CX29" s="46"/>
      <c r="CY29" s="46"/>
      <c r="CZ29" s="46"/>
      <c r="DA29" s="46"/>
      <c r="DB29" s="46"/>
      <c r="DC29" s="46"/>
      <c r="DD29" s="46"/>
      <c r="DE29" s="46"/>
      <c r="DF29" s="46"/>
    </row>
    <row r="30" spans="1:110" ht="12.75">
      <c r="A30" s="67"/>
      <c r="B30" s="67"/>
      <c r="C30" s="67"/>
      <c r="D30" s="102"/>
      <c r="E30" s="102"/>
      <c r="F30" s="102"/>
      <c r="G30" s="102"/>
      <c r="H30" s="102"/>
      <c r="I30" s="102"/>
      <c r="J30" s="102"/>
      <c r="K30" s="102"/>
      <c r="L30" s="102"/>
      <c r="M30" s="102"/>
      <c r="N30" s="102"/>
      <c r="O30" s="102"/>
      <c r="P30" s="102"/>
      <c r="Q30" s="978" t="s">
        <v>599</v>
      </c>
      <c r="R30" s="979"/>
      <c r="S30" s="979"/>
      <c r="T30" s="979"/>
      <c r="U30" s="979"/>
      <c r="V30" s="979"/>
      <c r="W30" s="979"/>
      <c r="X30" s="979"/>
      <c r="Y30" s="979"/>
      <c r="Z30" s="979"/>
      <c r="AA30" s="979"/>
      <c r="AB30" s="980"/>
      <c r="AC30" s="218" t="s">
        <v>713</v>
      </c>
      <c r="AD30" s="415" t="s">
        <v>492</v>
      </c>
      <c r="AE30" s="28"/>
      <c r="AF30" s="28"/>
      <c r="CW30" s="46"/>
      <c r="CX30" s="46"/>
      <c r="CY30" s="46"/>
      <c r="CZ30" s="46"/>
      <c r="DA30" s="46"/>
      <c r="DB30" s="46"/>
      <c r="DC30" s="46"/>
      <c r="DD30" s="46"/>
      <c r="DE30" s="46"/>
      <c r="DF30" s="46"/>
    </row>
    <row r="31" spans="1:110" ht="12.75">
      <c r="A31" s="67"/>
      <c r="B31" s="67"/>
      <c r="C31" s="67"/>
      <c r="D31" s="102"/>
      <c r="E31" s="102"/>
      <c r="F31" s="102"/>
      <c r="G31" s="102"/>
      <c r="H31" s="102"/>
      <c r="I31" s="102"/>
      <c r="J31" s="102"/>
      <c r="K31" s="102"/>
      <c r="L31" s="102"/>
      <c r="M31" s="102"/>
      <c r="N31" s="102"/>
      <c r="O31" s="102"/>
      <c r="P31" s="102"/>
      <c r="Q31" s="981" t="s">
        <v>408</v>
      </c>
      <c r="R31" s="982"/>
      <c r="S31" s="982"/>
      <c r="T31" s="982"/>
      <c r="U31" s="982"/>
      <c r="V31" s="982"/>
      <c r="W31" s="982"/>
      <c r="X31" s="982"/>
      <c r="Y31" s="982"/>
      <c r="Z31" s="982"/>
      <c r="AA31" s="982"/>
      <c r="AB31" s="983"/>
      <c r="AC31" s="1060" t="s">
        <v>212</v>
      </c>
      <c r="AD31" s="1207" t="s">
        <v>409</v>
      </c>
      <c r="AE31" s="28"/>
      <c r="AF31" s="28"/>
      <c r="CW31" s="46"/>
      <c r="CX31" s="46"/>
      <c r="CY31" s="46"/>
      <c r="CZ31" s="46"/>
      <c r="DA31" s="46"/>
      <c r="DB31" s="46"/>
      <c r="DC31" s="46"/>
      <c r="DD31" s="46"/>
      <c r="DE31" s="46"/>
      <c r="DF31" s="46"/>
    </row>
    <row r="32" spans="1:110" ht="12.75">
      <c r="A32" s="67"/>
      <c r="B32" s="67"/>
      <c r="C32" s="67"/>
      <c r="D32" s="102"/>
      <c r="E32" s="102"/>
      <c r="F32" s="102"/>
      <c r="G32" s="102"/>
      <c r="H32" s="102"/>
      <c r="I32" s="102"/>
      <c r="J32" s="102"/>
      <c r="K32" s="102"/>
      <c r="L32" s="102"/>
      <c r="M32" s="102"/>
      <c r="N32" s="102"/>
      <c r="O32" s="102"/>
      <c r="P32" s="102"/>
      <c r="Q32" s="1209" t="s">
        <v>435</v>
      </c>
      <c r="R32" s="1086"/>
      <c r="S32" s="1210"/>
      <c r="T32" s="1210"/>
      <c r="U32" s="1210"/>
      <c r="V32" s="1210"/>
      <c r="W32" s="1210"/>
      <c r="X32" s="1210"/>
      <c r="Y32" s="1210"/>
      <c r="Z32" s="1210"/>
      <c r="AA32" s="1210"/>
      <c r="AB32" s="1210"/>
      <c r="AC32" s="1060"/>
      <c r="AD32" s="1207"/>
      <c r="AE32" s="28"/>
      <c r="AF32" s="28"/>
      <c r="CW32" s="46"/>
      <c r="CX32" s="46"/>
      <c r="CY32" s="46"/>
      <c r="CZ32" s="46"/>
      <c r="DA32" s="46"/>
      <c r="DB32" s="46"/>
      <c r="DC32" s="46"/>
      <c r="DD32" s="46"/>
      <c r="DE32" s="46"/>
      <c r="DF32" s="46"/>
    </row>
    <row r="33" spans="1:110" ht="12.75" customHeight="1">
      <c r="A33" s="67"/>
      <c r="B33" s="67"/>
      <c r="C33" s="67"/>
      <c r="D33" s="102"/>
      <c r="E33" s="102"/>
      <c r="F33" s="102"/>
      <c r="G33" s="102"/>
      <c r="H33" s="102"/>
      <c r="I33" s="102"/>
      <c r="J33" s="102"/>
      <c r="K33" s="102"/>
      <c r="L33" s="102"/>
      <c r="M33" s="102"/>
      <c r="N33" s="102"/>
      <c r="O33" s="102"/>
      <c r="P33" s="102"/>
      <c r="Q33" s="975" t="s">
        <v>436</v>
      </c>
      <c r="R33" s="976"/>
      <c r="S33" s="1229"/>
      <c r="T33" s="1229"/>
      <c r="U33" s="1229"/>
      <c r="V33" s="1229"/>
      <c r="W33" s="1229"/>
      <c r="X33" s="1229"/>
      <c r="Y33" s="1229"/>
      <c r="Z33" s="1229"/>
      <c r="AA33" s="1229"/>
      <c r="AB33" s="1229"/>
      <c r="AC33" s="1060"/>
      <c r="AD33" s="1207"/>
      <c r="AE33" s="28"/>
      <c r="AF33" s="28"/>
      <c r="CW33" s="46"/>
      <c r="CX33" s="46"/>
      <c r="CY33" s="46"/>
      <c r="CZ33" s="46"/>
      <c r="DA33" s="46"/>
      <c r="DB33" s="46"/>
      <c r="DC33" s="46"/>
      <c r="DD33" s="46"/>
      <c r="DE33" s="46"/>
      <c r="DF33" s="46"/>
    </row>
    <row r="34" spans="1:110" ht="12.75">
      <c r="A34" s="67"/>
      <c r="B34" s="67"/>
      <c r="C34" s="67"/>
      <c r="D34" s="102"/>
      <c r="E34" s="102"/>
      <c r="F34" s="102"/>
      <c r="G34" s="102"/>
      <c r="H34" s="102"/>
      <c r="I34" s="102"/>
      <c r="J34" s="102"/>
      <c r="K34" s="102"/>
      <c r="L34" s="102"/>
      <c r="M34" s="102"/>
      <c r="N34" s="102"/>
      <c r="O34" s="102"/>
      <c r="P34" s="102"/>
      <c r="Q34" s="1230" t="s">
        <v>439</v>
      </c>
      <c r="R34" s="1147"/>
      <c r="S34" s="1090"/>
      <c r="T34" s="217" t="s">
        <v>403</v>
      </c>
      <c r="U34" s="217" t="s">
        <v>440</v>
      </c>
      <c r="V34" s="217" t="s">
        <v>441</v>
      </c>
      <c r="W34" s="217" t="s">
        <v>438</v>
      </c>
      <c r="X34" s="316" t="s">
        <v>442</v>
      </c>
      <c r="Y34" s="217" t="s">
        <v>715</v>
      </c>
      <c r="Z34" s="217" t="s">
        <v>437</v>
      </c>
      <c r="AA34" s="1147" t="s">
        <v>713</v>
      </c>
      <c r="AB34" s="1090"/>
      <c r="AC34" s="1060"/>
      <c r="AD34" s="1207"/>
      <c r="AE34" s="28"/>
      <c r="AF34" s="28"/>
      <c r="CW34" s="46"/>
      <c r="CX34" s="46"/>
      <c r="CY34" s="46"/>
      <c r="CZ34" s="46"/>
      <c r="DA34" s="46"/>
      <c r="DB34" s="46"/>
      <c r="DC34" s="46"/>
      <c r="DD34" s="46"/>
      <c r="DE34" s="46"/>
      <c r="DF34" s="46"/>
    </row>
    <row r="35" spans="1:110" ht="12.75" customHeight="1">
      <c r="A35" s="67"/>
      <c r="B35" s="67"/>
      <c r="C35" s="67"/>
      <c r="D35" s="102"/>
      <c r="E35" s="102"/>
      <c r="F35" s="102"/>
      <c r="G35" s="102"/>
      <c r="H35" s="102"/>
      <c r="I35" s="102"/>
      <c r="J35" s="102"/>
      <c r="K35" s="102"/>
      <c r="L35" s="102"/>
      <c r="M35" s="102"/>
      <c r="N35" s="102"/>
      <c r="O35" s="102"/>
      <c r="P35" s="102"/>
      <c r="Q35" s="1231" t="s">
        <v>445</v>
      </c>
      <c r="R35" s="946"/>
      <c r="S35" s="969"/>
      <c r="T35" s="1060" t="s">
        <v>446</v>
      </c>
      <c r="U35" s="1060" t="s">
        <v>447</v>
      </c>
      <c r="V35" s="1096" t="s">
        <v>407</v>
      </c>
      <c r="W35" s="1060" t="s">
        <v>444</v>
      </c>
      <c r="X35" s="1060" t="s">
        <v>268</v>
      </c>
      <c r="Y35" s="1056" t="s">
        <v>443</v>
      </c>
      <c r="Z35" s="1060" t="s">
        <v>526</v>
      </c>
      <c r="AA35" s="946" t="s">
        <v>218</v>
      </c>
      <c r="AB35" s="969"/>
      <c r="AC35" s="1060"/>
      <c r="AD35" s="1207"/>
      <c r="CW35" s="46"/>
      <c r="CX35" s="46"/>
      <c r="CY35" s="46"/>
      <c r="CZ35" s="46"/>
      <c r="DA35" s="46"/>
      <c r="DB35" s="46"/>
      <c r="DC35" s="46"/>
      <c r="DD35" s="46"/>
      <c r="DE35" s="46"/>
      <c r="DF35" s="46"/>
    </row>
    <row r="36" spans="1:110" ht="12.75" customHeight="1">
      <c r="A36" s="67"/>
      <c r="B36" s="67"/>
      <c r="C36" s="67"/>
      <c r="D36" s="102"/>
      <c r="E36" s="102"/>
      <c r="F36" s="102"/>
      <c r="G36" s="102"/>
      <c r="H36" s="102"/>
      <c r="I36" s="102"/>
      <c r="J36" s="102"/>
      <c r="K36" s="102"/>
      <c r="L36" s="102"/>
      <c r="M36" s="102"/>
      <c r="N36" s="102"/>
      <c r="O36" s="102"/>
      <c r="P36" s="102"/>
      <c r="Q36" s="1209" t="s">
        <v>448</v>
      </c>
      <c r="R36" s="1086"/>
      <c r="S36" s="1087"/>
      <c r="T36" s="1060"/>
      <c r="U36" s="1060"/>
      <c r="V36" s="1096"/>
      <c r="W36" s="1060"/>
      <c r="X36" s="1060"/>
      <c r="Y36" s="1056"/>
      <c r="Z36" s="1060"/>
      <c r="AA36" s="1091" t="s">
        <v>341</v>
      </c>
      <c r="AB36" s="971"/>
      <c r="AC36" s="1060"/>
      <c r="AD36" s="1207"/>
      <c r="CW36" s="46"/>
      <c r="CX36" s="46"/>
      <c r="CY36" s="46"/>
      <c r="CZ36" s="46"/>
      <c r="DA36" s="46"/>
      <c r="DB36" s="46"/>
      <c r="DC36" s="46"/>
      <c r="DD36" s="46"/>
      <c r="DE36" s="46"/>
      <c r="DF36" s="46"/>
    </row>
    <row r="37" spans="1:110" ht="12.75" customHeight="1">
      <c r="A37" s="67"/>
      <c r="B37" s="67"/>
      <c r="C37" s="67"/>
      <c r="D37" s="102"/>
      <c r="E37" s="102"/>
      <c r="F37" s="102"/>
      <c r="G37" s="102"/>
      <c r="H37" s="102"/>
      <c r="I37" s="102"/>
      <c r="J37" s="102"/>
      <c r="K37" s="102"/>
      <c r="L37" s="102"/>
      <c r="M37" s="102"/>
      <c r="N37" s="102"/>
      <c r="O37" s="102"/>
      <c r="P37" s="102"/>
      <c r="Q37" s="975" t="s">
        <v>449</v>
      </c>
      <c r="R37" s="976"/>
      <c r="S37" s="967"/>
      <c r="T37" s="1060"/>
      <c r="U37" s="1060"/>
      <c r="V37" s="1096"/>
      <c r="W37" s="1060"/>
      <c r="X37" s="1060"/>
      <c r="Y37" s="1056"/>
      <c r="Z37" s="1060"/>
      <c r="AA37" s="945" t="s">
        <v>711</v>
      </c>
      <c r="AB37" s="1056"/>
      <c r="AC37" s="1060"/>
      <c r="AD37" s="1207"/>
      <c r="CW37" s="46"/>
      <c r="CX37" s="46"/>
      <c r="CY37" s="46"/>
      <c r="CZ37" s="46"/>
      <c r="DA37" s="46"/>
      <c r="DB37" s="46"/>
      <c r="DC37" s="46"/>
      <c r="DD37" s="46"/>
      <c r="DE37" s="46"/>
      <c r="DF37" s="46"/>
    </row>
    <row r="38" spans="1:110" ht="12.75">
      <c r="A38" s="67"/>
      <c r="B38" s="67"/>
      <c r="C38" s="67"/>
      <c r="D38" s="102"/>
      <c r="E38" s="102"/>
      <c r="F38" s="102"/>
      <c r="G38" s="102"/>
      <c r="H38" s="102"/>
      <c r="I38" s="102"/>
      <c r="J38" s="102"/>
      <c r="K38" s="102"/>
      <c r="L38" s="102"/>
      <c r="M38" s="102"/>
      <c r="N38" s="102"/>
      <c r="O38" s="102"/>
      <c r="P38" s="102"/>
      <c r="Q38" s="609" t="s">
        <v>715</v>
      </c>
      <c r="R38" s="1147" t="s">
        <v>437</v>
      </c>
      <c r="S38" s="1090"/>
      <c r="T38" s="1060"/>
      <c r="U38" s="1060"/>
      <c r="V38" s="1096"/>
      <c r="W38" s="1060"/>
      <c r="X38" s="1060"/>
      <c r="Y38" s="1056"/>
      <c r="Z38" s="1060"/>
      <c r="AA38" s="608" t="s">
        <v>434</v>
      </c>
      <c r="AB38" s="485" t="s">
        <v>608</v>
      </c>
      <c r="AC38" s="1060"/>
      <c r="AD38" s="1207"/>
      <c r="CW38" s="46"/>
      <c r="CX38" s="46"/>
      <c r="CY38" s="46"/>
      <c r="CZ38" s="46"/>
      <c r="DA38" s="46"/>
      <c r="DB38" s="46"/>
      <c r="DC38" s="46"/>
      <c r="DD38" s="46"/>
      <c r="DE38" s="46"/>
      <c r="DF38" s="46"/>
    </row>
    <row r="39" spans="1:110" ht="12.75" customHeight="1">
      <c r="A39" s="67"/>
      <c r="B39" s="67"/>
      <c r="C39" s="67"/>
      <c r="D39" s="102"/>
      <c r="E39" s="102"/>
      <c r="F39" s="102"/>
      <c r="G39" s="102"/>
      <c r="H39" s="102"/>
      <c r="I39" s="102"/>
      <c r="J39" s="102"/>
      <c r="K39" s="102"/>
      <c r="L39" s="102"/>
      <c r="M39" s="102"/>
      <c r="N39" s="102"/>
      <c r="O39" s="102"/>
      <c r="P39" s="102"/>
      <c r="Q39" s="1049" t="s">
        <v>210</v>
      </c>
      <c r="R39" s="968" t="s">
        <v>211</v>
      </c>
      <c r="S39" s="969"/>
      <c r="T39" s="1060"/>
      <c r="U39" s="1060"/>
      <c r="V39" s="1096"/>
      <c r="W39" s="1060"/>
      <c r="X39" s="1060"/>
      <c r="Y39" s="1056"/>
      <c r="Z39" s="1060"/>
      <c r="AA39" s="1060" t="s">
        <v>411</v>
      </c>
      <c r="AB39" s="1056" t="s">
        <v>410</v>
      </c>
      <c r="AC39" s="1060"/>
      <c r="AD39" s="1207"/>
      <c r="CW39" s="46"/>
      <c r="CX39" s="46"/>
      <c r="CY39" s="46"/>
      <c r="CZ39" s="46"/>
      <c r="DA39" s="46"/>
      <c r="DB39" s="46"/>
      <c r="DC39" s="46"/>
      <c r="DD39" s="46"/>
      <c r="DE39" s="46"/>
      <c r="DF39" s="46"/>
    </row>
    <row r="40" spans="1:110" ht="12.75" customHeight="1">
      <c r="A40" s="67"/>
      <c r="B40" s="67"/>
      <c r="C40" s="67"/>
      <c r="D40" s="102"/>
      <c r="E40" s="102"/>
      <c r="F40" s="102"/>
      <c r="G40" s="102"/>
      <c r="H40" s="102"/>
      <c r="I40" s="102"/>
      <c r="J40" s="102"/>
      <c r="K40" s="102"/>
      <c r="L40" s="102"/>
      <c r="M40" s="102"/>
      <c r="N40" s="102"/>
      <c r="O40" s="102"/>
      <c r="P40" s="102"/>
      <c r="Q40" s="1049"/>
      <c r="R40" s="1085" t="s">
        <v>450</v>
      </c>
      <c r="S40" s="1087"/>
      <c r="T40" s="1060"/>
      <c r="U40" s="1060"/>
      <c r="V40" s="1096"/>
      <c r="W40" s="1060"/>
      <c r="X40" s="1060"/>
      <c r="Y40" s="1056"/>
      <c r="Z40" s="1060"/>
      <c r="AA40" s="1060"/>
      <c r="AB40" s="1056"/>
      <c r="AC40" s="1060"/>
      <c r="AD40" s="1207"/>
      <c r="CW40" s="46"/>
      <c r="CX40" s="46"/>
      <c r="CY40" s="46"/>
      <c r="CZ40" s="46"/>
      <c r="DA40" s="46"/>
      <c r="DB40" s="46"/>
      <c r="DC40" s="46"/>
      <c r="DD40" s="46"/>
      <c r="DE40" s="46"/>
      <c r="DF40" s="46"/>
    </row>
    <row r="41" spans="1:110" ht="27" customHeight="1">
      <c r="A41" s="67"/>
      <c r="B41" s="67"/>
      <c r="C41" s="67"/>
      <c r="D41" s="102"/>
      <c r="E41" s="102"/>
      <c r="F41" s="102"/>
      <c r="G41" s="102"/>
      <c r="H41" s="102"/>
      <c r="I41" s="102"/>
      <c r="J41" s="102"/>
      <c r="K41" s="102"/>
      <c r="L41" s="102"/>
      <c r="M41" s="102"/>
      <c r="N41" s="102"/>
      <c r="O41" s="102"/>
      <c r="P41" s="102"/>
      <c r="Q41" s="1049"/>
      <c r="R41" s="1055" t="s">
        <v>451</v>
      </c>
      <c r="S41" s="1056"/>
      <c r="T41" s="1060"/>
      <c r="U41" s="1060"/>
      <c r="V41" s="1096"/>
      <c r="W41" s="1060"/>
      <c r="X41" s="1060"/>
      <c r="Y41" s="1056"/>
      <c r="Z41" s="1060"/>
      <c r="AA41" s="1060"/>
      <c r="AB41" s="1056"/>
      <c r="AC41" s="1060"/>
      <c r="AD41" s="1207"/>
      <c r="CW41" s="46"/>
      <c r="CX41" s="46"/>
      <c r="CY41" s="46"/>
      <c r="CZ41" s="46"/>
      <c r="DA41" s="46"/>
      <c r="DB41" s="46"/>
      <c r="DC41" s="46"/>
      <c r="DD41" s="46"/>
      <c r="DE41" s="46"/>
      <c r="DF41" s="46"/>
    </row>
    <row r="42" spans="1:110" ht="12.75" customHeight="1">
      <c r="A42" s="67"/>
      <c r="B42" s="67"/>
      <c r="C42" s="67"/>
      <c r="D42" s="102"/>
      <c r="E42" s="102"/>
      <c r="F42" s="102"/>
      <c r="G42" s="102"/>
      <c r="H42" s="102"/>
      <c r="I42" s="102"/>
      <c r="J42" s="102"/>
      <c r="K42" s="102"/>
      <c r="L42" s="102"/>
      <c r="M42" s="102"/>
      <c r="N42" s="102"/>
      <c r="O42" s="102"/>
      <c r="P42" s="102"/>
      <c r="Q42" s="1049"/>
      <c r="R42" s="316" t="s">
        <v>715</v>
      </c>
      <c r="S42" s="217" t="s">
        <v>437</v>
      </c>
      <c r="T42" s="1060"/>
      <c r="U42" s="1060"/>
      <c r="V42" s="1096"/>
      <c r="W42" s="1060"/>
      <c r="X42" s="1060"/>
      <c r="Y42" s="1056"/>
      <c r="Z42" s="1060"/>
      <c r="AA42" s="1060"/>
      <c r="AB42" s="1056"/>
      <c r="AC42" s="1060"/>
      <c r="AD42" s="1207"/>
      <c r="CW42" s="46"/>
      <c r="CX42" s="46"/>
      <c r="CY42" s="46"/>
      <c r="CZ42" s="46"/>
      <c r="DA42" s="46"/>
      <c r="DB42" s="46"/>
      <c r="DC42" s="46"/>
      <c r="DD42" s="46"/>
      <c r="DE42" s="46"/>
      <c r="DF42" s="46"/>
    </row>
    <row r="43" spans="1:110" ht="12.75" customHeight="1" thickBot="1">
      <c r="A43" s="67"/>
      <c r="B43" s="67"/>
      <c r="C43" s="67"/>
      <c r="D43" s="102"/>
      <c r="E43" s="102"/>
      <c r="F43" s="102"/>
      <c r="G43" s="102"/>
      <c r="H43" s="102"/>
      <c r="I43" s="102"/>
      <c r="J43" s="102"/>
      <c r="K43" s="102"/>
      <c r="L43" s="102"/>
      <c r="M43" s="102"/>
      <c r="N43" s="102"/>
      <c r="O43" s="102"/>
      <c r="P43" s="102"/>
      <c r="Q43" s="1050"/>
      <c r="R43" s="219" t="s">
        <v>210</v>
      </c>
      <c r="S43" s="216" t="s">
        <v>211</v>
      </c>
      <c r="T43" s="1061"/>
      <c r="U43" s="1061"/>
      <c r="V43" s="1097"/>
      <c r="W43" s="1061"/>
      <c r="X43" s="1061"/>
      <c r="Y43" s="1211"/>
      <c r="Z43" s="1061"/>
      <c r="AA43" s="1061"/>
      <c r="AB43" s="1211"/>
      <c r="AC43" s="1061"/>
      <c r="AD43" s="1208"/>
      <c r="CW43" s="46"/>
      <c r="CX43" s="46"/>
      <c r="CY43" s="46"/>
      <c r="CZ43" s="46"/>
      <c r="DA43" s="46"/>
      <c r="DB43" s="46"/>
      <c r="DC43" s="46"/>
      <c r="DD43" s="46"/>
      <c r="DE43" s="46"/>
      <c r="DF43" s="46"/>
    </row>
    <row r="44" spans="1:110" ht="16.5" customHeight="1" thickBot="1">
      <c r="A44" s="1019" t="s">
        <v>514</v>
      </c>
      <c r="B44" s="1030" t="s">
        <v>513</v>
      </c>
      <c r="C44" s="292">
        <v>1</v>
      </c>
      <c r="D44" s="433" t="s">
        <v>210</v>
      </c>
      <c r="E44" s="604"/>
      <c r="F44" s="531"/>
      <c r="G44" s="413"/>
      <c r="H44" s="293"/>
      <c r="I44" s="294"/>
      <c r="J44" s="294"/>
      <c r="K44" s="294"/>
      <c r="L44" s="294"/>
      <c r="M44" s="294"/>
      <c r="N44" s="294"/>
      <c r="O44" s="294"/>
      <c r="P44" s="294"/>
      <c r="Q44" s="1075"/>
      <c r="R44" s="1043"/>
      <c r="S44" s="1043"/>
      <c r="T44" s="1043"/>
      <c r="U44" s="1043"/>
      <c r="V44" s="1043"/>
      <c r="W44" s="1043"/>
      <c r="X44" s="1043"/>
      <c r="Y44" s="1121"/>
      <c r="Z44" s="1121"/>
      <c r="AA44" s="1122"/>
      <c r="AB44" s="610">
        <v>271</v>
      </c>
      <c r="AC44" s="1121"/>
      <c r="AD44" s="1122"/>
      <c r="AE44" s="47"/>
      <c r="AF44" s="47"/>
      <c r="CW44" s="46"/>
      <c r="CX44" s="46"/>
      <c r="CY44" s="46"/>
      <c r="CZ44" s="46"/>
      <c r="DA44" s="46"/>
      <c r="DB44" s="46"/>
      <c r="DC44" s="46"/>
      <c r="DD44" s="46"/>
      <c r="DE44" s="46"/>
      <c r="DF44" s="46"/>
    </row>
    <row r="45" spans="1:110" ht="16.5" thickBot="1">
      <c r="A45" s="1020"/>
      <c r="B45" s="1031"/>
      <c r="C45" s="989">
        <v>2</v>
      </c>
      <c r="D45" s="947" t="s">
        <v>211</v>
      </c>
      <c r="E45" s="1033" t="s">
        <v>516</v>
      </c>
      <c r="F45" s="953" t="s">
        <v>553</v>
      </c>
      <c r="G45" s="262" t="s">
        <v>713</v>
      </c>
      <c r="H45" s="263" t="s">
        <v>546</v>
      </c>
      <c r="I45" s="301"/>
      <c r="J45" s="113"/>
      <c r="K45" s="261"/>
      <c r="L45" s="261"/>
      <c r="M45" s="262"/>
      <c r="N45" s="262"/>
      <c r="O45" s="262"/>
      <c r="P45" s="262"/>
      <c r="Q45" s="1051"/>
      <c r="R45" s="1047"/>
      <c r="S45" s="1047"/>
      <c r="T45" s="1047"/>
      <c r="U45" s="1047"/>
      <c r="V45" s="1047"/>
      <c r="W45" s="1047"/>
      <c r="X45" s="1047"/>
      <c r="Y45" s="1222">
        <v>273</v>
      </c>
      <c r="Z45" s="1223"/>
      <c r="AA45" s="568"/>
      <c r="AB45" s="568"/>
      <c r="AC45" s="1123"/>
      <c r="AD45" s="1124"/>
      <c r="AE45" s="28"/>
      <c r="AF45" s="28"/>
      <c r="CW45" s="46"/>
      <c r="CX45" s="46"/>
      <c r="CY45" s="46"/>
      <c r="CZ45" s="46"/>
      <c r="DA45" s="46"/>
      <c r="DB45" s="46"/>
      <c r="DC45" s="46"/>
      <c r="DD45" s="46"/>
      <c r="DE45" s="46"/>
      <c r="DF45" s="46"/>
    </row>
    <row r="46" spans="1:110" ht="15.75" customHeight="1">
      <c r="A46" s="1020"/>
      <c r="B46" s="1031"/>
      <c r="C46" s="945"/>
      <c r="D46" s="948"/>
      <c r="E46" s="1034"/>
      <c r="F46" s="954"/>
      <c r="G46" s="957">
        <v>1</v>
      </c>
      <c r="H46" s="947" t="s">
        <v>210</v>
      </c>
      <c r="I46" s="950" t="s">
        <v>519</v>
      </c>
      <c r="J46" s="953" t="s">
        <v>518</v>
      </c>
      <c r="K46" s="957">
        <v>1</v>
      </c>
      <c r="L46" s="947" t="s">
        <v>210</v>
      </c>
      <c r="M46" s="950" t="s">
        <v>521</v>
      </c>
      <c r="N46" s="953" t="s">
        <v>520</v>
      </c>
      <c r="O46" s="262">
        <v>3</v>
      </c>
      <c r="P46" s="273" t="s">
        <v>457</v>
      </c>
      <c r="Q46" s="1232">
        <v>211</v>
      </c>
      <c r="R46" s="1214">
        <v>212</v>
      </c>
      <c r="S46" s="1214">
        <v>251</v>
      </c>
      <c r="T46" s="1214">
        <v>221</v>
      </c>
      <c r="U46" s="1214">
        <v>231</v>
      </c>
      <c r="V46" s="1214">
        <v>241</v>
      </c>
      <c r="W46" s="1214">
        <v>272</v>
      </c>
      <c r="X46" s="551">
        <v>281</v>
      </c>
      <c r="Y46" s="1131"/>
      <c r="Z46" s="1123"/>
      <c r="AA46" s="1123"/>
      <c r="AB46" s="1123"/>
      <c r="AC46" s="1123"/>
      <c r="AD46" s="1124"/>
      <c r="AE46" s="28"/>
      <c r="AF46" s="28"/>
      <c r="CW46" s="46"/>
      <c r="CX46" s="46"/>
      <c r="CY46" s="46"/>
      <c r="CZ46" s="46"/>
      <c r="DA46" s="46"/>
      <c r="DB46" s="46"/>
      <c r="DC46" s="46"/>
      <c r="DD46" s="46"/>
      <c r="DE46" s="46"/>
      <c r="DF46" s="46"/>
    </row>
    <row r="47" spans="1:110" ht="15.75" customHeight="1">
      <c r="A47" s="1020"/>
      <c r="B47" s="1031"/>
      <c r="C47" s="945"/>
      <c r="D47" s="948"/>
      <c r="E47" s="1034"/>
      <c r="F47" s="954"/>
      <c r="G47" s="958"/>
      <c r="H47" s="948"/>
      <c r="I47" s="951"/>
      <c r="J47" s="954"/>
      <c r="K47" s="958"/>
      <c r="L47" s="948"/>
      <c r="M47" s="951"/>
      <c r="N47" s="954"/>
      <c r="O47" s="262">
        <v>5</v>
      </c>
      <c r="P47" s="273" t="s">
        <v>458</v>
      </c>
      <c r="Q47" s="1233"/>
      <c r="R47" s="1215"/>
      <c r="S47" s="1215"/>
      <c r="T47" s="1215"/>
      <c r="U47" s="1215"/>
      <c r="V47" s="1215"/>
      <c r="W47" s="1215"/>
      <c r="X47" s="552">
        <v>282</v>
      </c>
      <c r="Y47" s="1131"/>
      <c r="Z47" s="1123"/>
      <c r="AA47" s="1123"/>
      <c r="AB47" s="1123"/>
      <c r="AC47" s="1123"/>
      <c r="AD47" s="1124"/>
      <c r="AE47" s="28"/>
      <c r="AF47" s="28"/>
      <c r="CW47" s="46"/>
      <c r="CX47" s="46"/>
      <c r="CY47" s="46"/>
      <c r="CZ47" s="46"/>
      <c r="DA47" s="46"/>
      <c r="DB47" s="46"/>
      <c r="DC47" s="46"/>
      <c r="DD47" s="46"/>
      <c r="DE47" s="46"/>
      <c r="DF47" s="46"/>
    </row>
    <row r="48" spans="1:110" ht="15.75" customHeight="1">
      <c r="A48" s="1020"/>
      <c r="B48" s="1031"/>
      <c r="C48" s="945"/>
      <c r="D48" s="948"/>
      <c r="E48" s="1034"/>
      <c r="F48" s="954"/>
      <c r="G48" s="958"/>
      <c r="H48" s="948"/>
      <c r="I48" s="951"/>
      <c r="J48" s="954"/>
      <c r="K48" s="958"/>
      <c r="L48" s="948"/>
      <c r="M48" s="951"/>
      <c r="N48" s="954"/>
      <c r="O48" s="262">
        <v>6</v>
      </c>
      <c r="P48" s="273" t="s">
        <v>459</v>
      </c>
      <c r="Q48" s="1233"/>
      <c r="R48" s="1215"/>
      <c r="S48" s="1215"/>
      <c r="T48" s="1215"/>
      <c r="U48" s="1215"/>
      <c r="V48" s="1215"/>
      <c r="W48" s="1215"/>
      <c r="X48" s="552">
        <v>283</v>
      </c>
      <c r="Y48" s="1131"/>
      <c r="Z48" s="1123"/>
      <c r="AA48" s="1123"/>
      <c r="AB48" s="1123"/>
      <c r="AC48" s="1123"/>
      <c r="AD48" s="1124"/>
      <c r="AE48" s="28"/>
      <c r="AF48" s="28"/>
      <c r="CW48" s="46"/>
      <c r="CX48" s="46"/>
      <c r="CY48" s="46"/>
      <c r="CZ48" s="46"/>
      <c r="DA48" s="46"/>
      <c r="DB48" s="46"/>
      <c r="DC48" s="46"/>
      <c r="DD48" s="46"/>
      <c r="DE48" s="46"/>
      <c r="DF48" s="46"/>
    </row>
    <row r="49" spans="1:110" ht="15.75" customHeight="1">
      <c r="A49" s="1020"/>
      <c r="B49" s="1031"/>
      <c r="C49" s="945"/>
      <c r="D49" s="948"/>
      <c r="E49" s="1034"/>
      <c r="F49" s="954"/>
      <c r="G49" s="958"/>
      <c r="H49" s="948"/>
      <c r="I49" s="951"/>
      <c r="J49" s="954"/>
      <c r="K49" s="958"/>
      <c r="L49" s="948"/>
      <c r="M49" s="951"/>
      <c r="N49" s="954"/>
      <c r="O49" s="262">
        <v>7</v>
      </c>
      <c r="P49" s="273" t="s">
        <v>305</v>
      </c>
      <c r="Q49" s="1233"/>
      <c r="R49" s="1215"/>
      <c r="S49" s="1215"/>
      <c r="T49" s="1215"/>
      <c r="U49" s="1215"/>
      <c r="V49" s="1215"/>
      <c r="W49" s="1215"/>
      <c r="X49" s="552">
        <v>284</v>
      </c>
      <c r="Y49" s="1131"/>
      <c r="Z49" s="1123"/>
      <c r="AA49" s="1123"/>
      <c r="AB49" s="1123"/>
      <c r="AC49" s="1123"/>
      <c r="AD49" s="1124"/>
      <c r="AE49" s="28"/>
      <c r="AF49" s="28"/>
      <c r="CW49" s="46"/>
      <c r="CX49" s="46"/>
      <c r="CY49" s="46"/>
      <c r="CZ49" s="46"/>
      <c r="DA49" s="46"/>
      <c r="DB49" s="46"/>
      <c r="DC49" s="46"/>
      <c r="DD49" s="46"/>
      <c r="DE49" s="46"/>
      <c r="DF49" s="46"/>
    </row>
    <row r="50" spans="1:110" ht="15.75" customHeight="1">
      <c r="A50" s="1020"/>
      <c r="B50" s="1031"/>
      <c r="C50" s="945"/>
      <c r="D50" s="948"/>
      <c r="E50" s="1034"/>
      <c r="F50" s="954"/>
      <c r="G50" s="958"/>
      <c r="H50" s="948"/>
      <c r="I50" s="951"/>
      <c r="J50" s="954"/>
      <c r="K50" s="958"/>
      <c r="L50" s="948"/>
      <c r="M50" s="951"/>
      <c r="N50" s="954"/>
      <c r="O50" s="266">
        <v>1</v>
      </c>
      <c r="P50" s="273" t="s">
        <v>455</v>
      </c>
      <c r="Q50" s="1233"/>
      <c r="R50" s="1215"/>
      <c r="S50" s="1215"/>
      <c r="T50" s="1215"/>
      <c r="U50" s="1215"/>
      <c r="V50" s="1215"/>
      <c r="W50" s="1215"/>
      <c r="X50" s="1217">
        <v>285</v>
      </c>
      <c r="Y50" s="1131"/>
      <c r="Z50" s="1123"/>
      <c r="AA50" s="1123"/>
      <c r="AB50" s="1123"/>
      <c r="AC50" s="1123"/>
      <c r="AD50" s="1124"/>
      <c r="AE50" s="28"/>
      <c r="CW50" s="46"/>
      <c r="CX50" s="46"/>
      <c r="CY50" s="46"/>
      <c r="CZ50" s="46"/>
      <c r="DA50" s="46"/>
      <c r="DB50" s="46"/>
      <c r="DC50" s="46"/>
      <c r="DD50" s="46"/>
      <c r="DE50" s="46"/>
      <c r="DF50" s="46"/>
    </row>
    <row r="51" spans="1:110" ht="15.75" customHeight="1">
      <c r="A51" s="1020"/>
      <c r="B51" s="1031"/>
      <c r="C51" s="945"/>
      <c r="D51" s="948"/>
      <c r="E51" s="1034"/>
      <c r="F51" s="954"/>
      <c r="G51" s="958"/>
      <c r="H51" s="948"/>
      <c r="I51" s="951"/>
      <c r="J51" s="954"/>
      <c r="K51" s="958"/>
      <c r="L51" s="948"/>
      <c r="M51" s="951"/>
      <c r="N51" s="954"/>
      <c r="O51" s="262">
        <v>2</v>
      </c>
      <c r="P51" s="273" t="s">
        <v>304</v>
      </c>
      <c r="Q51" s="1233"/>
      <c r="R51" s="1215"/>
      <c r="S51" s="1215"/>
      <c r="T51" s="1215"/>
      <c r="U51" s="1215"/>
      <c r="V51" s="1215"/>
      <c r="W51" s="1215"/>
      <c r="X51" s="1218"/>
      <c r="Y51" s="1131"/>
      <c r="Z51" s="1123"/>
      <c r="AA51" s="1123"/>
      <c r="AB51" s="1123"/>
      <c r="AC51" s="1123"/>
      <c r="AD51" s="1124"/>
      <c r="AE51" s="28"/>
      <c r="CW51" s="46"/>
      <c r="CX51" s="46"/>
      <c r="CY51" s="46"/>
      <c r="CZ51" s="46"/>
      <c r="DA51" s="46"/>
      <c r="DB51" s="46"/>
      <c r="DC51" s="46"/>
      <c r="DD51" s="46"/>
      <c r="DE51" s="46"/>
      <c r="DF51" s="46"/>
    </row>
    <row r="52" spans="1:110" ht="15.75" customHeight="1">
      <c r="A52" s="1020"/>
      <c r="B52" s="1031"/>
      <c r="C52" s="945"/>
      <c r="D52" s="948"/>
      <c r="E52" s="1034"/>
      <c r="F52" s="954"/>
      <c r="G52" s="958"/>
      <c r="H52" s="948"/>
      <c r="I52" s="951"/>
      <c r="J52" s="954"/>
      <c r="K52" s="958"/>
      <c r="L52" s="948"/>
      <c r="M52" s="951"/>
      <c r="N52" s="954"/>
      <c r="O52" s="262">
        <v>4</v>
      </c>
      <c r="P52" s="273" t="s">
        <v>456</v>
      </c>
      <c r="Q52" s="1233"/>
      <c r="R52" s="1215"/>
      <c r="S52" s="1215"/>
      <c r="T52" s="1215"/>
      <c r="U52" s="1215"/>
      <c r="V52" s="1215"/>
      <c r="W52" s="1215"/>
      <c r="X52" s="1218"/>
      <c r="Y52" s="1131"/>
      <c r="Z52" s="1123"/>
      <c r="AA52" s="1123"/>
      <c r="AB52" s="1123"/>
      <c r="AC52" s="1123"/>
      <c r="AD52" s="1124"/>
      <c r="AE52" s="28"/>
      <c r="CW52" s="46"/>
      <c r="CX52" s="46"/>
      <c r="CY52" s="46"/>
      <c r="CZ52" s="46"/>
      <c r="DA52" s="46"/>
      <c r="DB52" s="46"/>
      <c r="DC52" s="46"/>
      <c r="DD52" s="46"/>
      <c r="DE52" s="46"/>
      <c r="DF52" s="46"/>
    </row>
    <row r="53" spans="1:110" ht="15.75" customHeight="1">
      <c r="A53" s="1020"/>
      <c r="B53" s="1031"/>
      <c r="C53" s="945"/>
      <c r="D53" s="948"/>
      <c r="E53" s="1034"/>
      <c r="F53" s="954"/>
      <c r="G53" s="958"/>
      <c r="H53" s="948"/>
      <c r="I53" s="951"/>
      <c r="J53" s="954"/>
      <c r="K53" s="958"/>
      <c r="L53" s="948"/>
      <c r="M53" s="951"/>
      <c r="N53" s="954"/>
      <c r="O53" s="262">
        <v>8</v>
      </c>
      <c r="P53" s="273" t="s">
        <v>306</v>
      </c>
      <c r="Q53" s="1233"/>
      <c r="R53" s="1215"/>
      <c r="S53" s="1215"/>
      <c r="T53" s="1215"/>
      <c r="U53" s="1215"/>
      <c r="V53" s="1215"/>
      <c r="W53" s="1215"/>
      <c r="X53" s="1219"/>
      <c r="Y53" s="1131"/>
      <c r="Z53" s="1123"/>
      <c r="AA53" s="1123"/>
      <c r="AB53" s="1123"/>
      <c r="AC53" s="1123"/>
      <c r="AD53" s="1124"/>
      <c r="AE53" s="28"/>
      <c r="CW53" s="46"/>
      <c r="CX53" s="46"/>
      <c r="CY53" s="46"/>
      <c r="CZ53" s="46"/>
      <c r="DA53" s="46"/>
      <c r="DB53" s="46"/>
      <c r="DC53" s="46"/>
      <c r="DD53" s="46"/>
      <c r="DE53" s="46"/>
      <c r="DF53" s="46"/>
    </row>
    <row r="54" spans="1:110" ht="15.75" customHeight="1">
      <c r="A54" s="1020"/>
      <c r="B54" s="1031"/>
      <c r="C54" s="945"/>
      <c r="D54" s="948"/>
      <c r="E54" s="1034"/>
      <c r="F54" s="954"/>
      <c r="G54" s="958"/>
      <c r="H54" s="948"/>
      <c r="I54" s="951"/>
      <c r="J54" s="954"/>
      <c r="K54" s="958"/>
      <c r="L54" s="948"/>
      <c r="M54" s="951"/>
      <c r="N54" s="954"/>
      <c r="O54" s="262">
        <v>9</v>
      </c>
      <c r="P54" s="273" t="s">
        <v>268</v>
      </c>
      <c r="Q54" s="1233"/>
      <c r="R54" s="1215"/>
      <c r="S54" s="1215"/>
      <c r="T54" s="1215"/>
      <c r="U54" s="1215"/>
      <c r="V54" s="1215"/>
      <c r="W54" s="1215"/>
      <c r="X54" s="626">
        <v>288</v>
      </c>
      <c r="Y54" s="1131"/>
      <c r="Z54" s="1123"/>
      <c r="AA54" s="1123"/>
      <c r="AB54" s="1123"/>
      <c r="AC54" s="1123"/>
      <c r="AD54" s="1124"/>
      <c r="AE54" s="28"/>
      <c r="CW54" s="46"/>
      <c r="CX54" s="46"/>
      <c r="CY54" s="46"/>
      <c r="CZ54" s="46"/>
      <c r="DA54" s="46"/>
      <c r="DB54" s="46"/>
      <c r="DC54" s="46"/>
      <c r="DD54" s="46"/>
      <c r="DE54" s="46"/>
      <c r="DF54" s="46"/>
    </row>
    <row r="55" spans="1:110" ht="15.75" customHeight="1">
      <c r="A55" s="1020"/>
      <c r="B55" s="1031"/>
      <c r="C55" s="945"/>
      <c r="D55" s="948"/>
      <c r="E55" s="1034"/>
      <c r="F55" s="954"/>
      <c r="G55" s="958"/>
      <c r="H55" s="948"/>
      <c r="I55" s="951"/>
      <c r="J55" s="954"/>
      <c r="K55" s="958"/>
      <c r="L55" s="948"/>
      <c r="M55" s="951"/>
      <c r="N55" s="954"/>
      <c r="O55" s="266">
        <v>10</v>
      </c>
      <c r="P55" s="273" t="s">
        <v>453</v>
      </c>
      <c r="Q55" s="1233"/>
      <c r="R55" s="1215"/>
      <c r="S55" s="1215"/>
      <c r="T55" s="1215"/>
      <c r="U55" s="1215"/>
      <c r="V55" s="1215"/>
      <c r="W55" s="1215"/>
      <c r="X55" s="626">
        <v>272</v>
      </c>
      <c r="Y55" s="1131"/>
      <c r="Z55" s="1123"/>
      <c r="AA55" s="1123"/>
      <c r="AB55" s="1123"/>
      <c r="AC55" s="1123"/>
      <c r="AD55" s="1124"/>
      <c r="AE55" s="28"/>
      <c r="CW55" s="46"/>
      <c r="CX55" s="46"/>
      <c r="CY55" s="46"/>
      <c r="CZ55" s="46"/>
      <c r="DA55" s="46"/>
      <c r="DB55" s="46"/>
      <c r="DC55" s="46"/>
      <c r="DD55" s="46"/>
      <c r="DE55" s="46"/>
      <c r="DF55" s="46"/>
    </row>
    <row r="56" spans="1:110" ht="15.75" customHeight="1">
      <c r="A56" s="1020"/>
      <c r="B56" s="1031"/>
      <c r="C56" s="945"/>
      <c r="D56" s="948"/>
      <c r="E56" s="1034"/>
      <c r="F56" s="954"/>
      <c r="G56" s="958"/>
      <c r="H56" s="948"/>
      <c r="I56" s="951"/>
      <c r="J56" s="954"/>
      <c r="K56" s="959"/>
      <c r="L56" s="949"/>
      <c r="M56" s="952"/>
      <c r="N56" s="955"/>
      <c r="O56" s="262">
        <v>11</v>
      </c>
      <c r="P56" s="273" t="s">
        <v>454</v>
      </c>
      <c r="Q56" s="1233"/>
      <c r="R56" s="1215"/>
      <c r="S56" s="1215"/>
      <c r="T56" s="1215"/>
      <c r="U56" s="1215"/>
      <c r="V56" s="1215"/>
      <c r="W56" s="1215"/>
      <c r="X56" s="626">
        <v>271</v>
      </c>
      <c r="Y56" s="1131"/>
      <c r="Z56" s="1123"/>
      <c r="AA56" s="1123"/>
      <c r="AB56" s="1123"/>
      <c r="AC56" s="1123"/>
      <c r="AD56" s="1124"/>
      <c r="AE56" s="28"/>
      <c r="CW56" s="46"/>
      <c r="CX56" s="46"/>
      <c r="CY56" s="46"/>
      <c r="CZ56" s="46"/>
      <c r="DA56" s="46"/>
      <c r="DB56" s="46"/>
      <c r="DC56" s="46"/>
      <c r="DD56" s="46"/>
      <c r="DE56" s="46"/>
      <c r="DF56" s="46"/>
    </row>
    <row r="57" spans="1:110" ht="15.75" customHeight="1">
      <c r="A57" s="1020"/>
      <c r="B57" s="1031"/>
      <c r="C57" s="945"/>
      <c r="D57" s="948"/>
      <c r="E57" s="1034"/>
      <c r="F57" s="954"/>
      <c r="G57" s="959"/>
      <c r="H57" s="949"/>
      <c r="I57" s="952"/>
      <c r="J57" s="955"/>
      <c r="K57" s="262">
        <v>2</v>
      </c>
      <c r="L57" s="246" t="s">
        <v>211</v>
      </c>
      <c r="M57" s="326"/>
      <c r="N57" s="270"/>
      <c r="O57" s="262"/>
      <c r="P57" s="277"/>
      <c r="Q57" s="1233"/>
      <c r="R57" s="1215"/>
      <c r="S57" s="1215"/>
      <c r="T57" s="1215"/>
      <c r="U57" s="1215"/>
      <c r="V57" s="1215"/>
      <c r="W57" s="1215"/>
      <c r="X57" s="1217">
        <v>288</v>
      </c>
      <c r="Y57" s="1131"/>
      <c r="Z57" s="1123"/>
      <c r="AA57" s="1123"/>
      <c r="AB57" s="1123"/>
      <c r="AC57" s="1123"/>
      <c r="AD57" s="1124"/>
      <c r="AE57" s="28"/>
      <c r="CW57" s="46"/>
      <c r="CX57" s="46"/>
      <c r="CY57" s="46"/>
      <c r="CZ57" s="46"/>
      <c r="DA57" s="46"/>
      <c r="DB57" s="46"/>
      <c r="DC57" s="46"/>
      <c r="DD57" s="46"/>
      <c r="DE57" s="46"/>
      <c r="DF57" s="46"/>
    </row>
    <row r="58" spans="1:110" ht="15.75" customHeight="1" thickBot="1">
      <c r="A58" s="1020"/>
      <c r="B58" s="1031"/>
      <c r="C58" s="946"/>
      <c r="D58" s="949"/>
      <c r="E58" s="1035"/>
      <c r="F58" s="955"/>
      <c r="G58" s="262">
        <v>2</v>
      </c>
      <c r="H58" s="246" t="s">
        <v>211</v>
      </c>
      <c r="I58" s="307"/>
      <c r="J58" s="319"/>
      <c r="K58" s="46"/>
      <c r="L58" s="46"/>
      <c r="M58" s="307"/>
      <c r="N58" s="319"/>
      <c r="O58" s="279"/>
      <c r="P58" s="308"/>
      <c r="Q58" s="1234"/>
      <c r="R58" s="1216"/>
      <c r="S58" s="1216"/>
      <c r="T58" s="1216"/>
      <c r="U58" s="1216"/>
      <c r="V58" s="1216"/>
      <c r="W58" s="1216"/>
      <c r="X58" s="1235"/>
      <c r="Y58" s="1131"/>
      <c r="Z58" s="1123"/>
      <c r="AA58" s="1123"/>
      <c r="AB58" s="1123"/>
      <c r="AC58" s="1123"/>
      <c r="AD58" s="1124"/>
      <c r="AE58" s="28"/>
      <c r="CW58" s="46"/>
      <c r="CX58" s="46"/>
      <c r="CY58" s="46"/>
      <c r="CZ58" s="46"/>
      <c r="DA58" s="46"/>
      <c r="DB58" s="46"/>
      <c r="DC58" s="46"/>
      <c r="DD58" s="46"/>
      <c r="DE58" s="46"/>
      <c r="DF58" s="46"/>
    </row>
    <row r="59" spans="1:110" ht="36.75" customHeight="1" thickBot="1">
      <c r="A59" s="1020"/>
      <c r="B59" s="1031"/>
      <c r="C59" s="945" t="s">
        <v>713</v>
      </c>
      <c r="D59" s="1016" t="s">
        <v>552</v>
      </c>
      <c r="E59" s="1034" t="s">
        <v>561</v>
      </c>
      <c r="F59" s="954" t="s">
        <v>562</v>
      </c>
      <c r="G59" s="989" t="s">
        <v>564</v>
      </c>
      <c r="H59" s="947" t="s">
        <v>565</v>
      </c>
      <c r="I59" s="1212" t="s">
        <v>557</v>
      </c>
      <c r="J59" s="953" t="s">
        <v>558</v>
      </c>
      <c r="K59" s="520" t="s">
        <v>560</v>
      </c>
      <c r="L59" s="562" t="s">
        <v>555</v>
      </c>
      <c r="M59" s="607"/>
      <c r="N59" s="595"/>
      <c r="O59" s="251"/>
      <c r="P59" s="270"/>
      <c r="Q59" s="1203"/>
      <c r="R59" s="1204"/>
      <c r="S59" s="1204"/>
      <c r="T59" s="1204"/>
      <c r="U59" s="1204"/>
      <c r="V59" s="1204"/>
      <c r="W59" s="1204"/>
      <c r="X59" s="1204"/>
      <c r="Y59" s="1204"/>
      <c r="Z59" s="1204"/>
      <c r="AA59" s="653">
        <v>180</v>
      </c>
      <c r="AB59" s="654">
        <v>110</v>
      </c>
      <c r="AC59" s="1123"/>
      <c r="AD59" s="1124"/>
      <c r="AE59" s="28"/>
      <c r="CW59" s="46"/>
      <c r="CX59" s="46"/>
      <c r="CY59" s="46"/>
      <c r="CZ59" s="46"/>
      <c r="DA59" s="46"/>
      <c r="DB59" s="46"/>
      <c r="DC59" s="46"/>
      <c r="DD59" s="46"/>
      <c r="DE59" s="46"/>
      <c r="DF59" s="46"/>
    </row>
    <row r="60" spans="1:110" ht="36.75" customHeight="1" thickBot="1">
      <c r="A60" s="1020"/>
      <c r="B60" s="1031"/>
      <c r="C60" s="945"/>
      <c r="D60" s="1016"/>
      <c r="E60" s="1034"/>
      <c r="F60" s="954"/>
      <c r="G60" s="1228"/>
      <c r="H60" s="949"/>
      <c r="I60" s="1213"/>
      <c r="J60" s="954"/>
      <c r="K60" s="522" t="s">
        <v>559</v>
      </c>
      <c r="L60" s="562" t="s">
        <v>556</v>
      </c>
      <c r="M60" s="607"/>
      <c r="N60" s="595"/>
      <c r="O60" s="285"/>
      <c r="P60" s="270"/>
      <c r="Q60" s="1203"/>
      <c r="R60" s="1204"/>
      <c r="S60" s="1204"/>
      <c r="T60" s="1204"/>
      <c r="U60" s="1204"/>
      <c r="V60" s="1204"/>
      <c r="W60" s="1204"/>
      <c r="X60" s="1204"/>
      <c r="Y60" s="1204"/>
      <c r="Z60" s="1204"/>
      <c r="AA60" s="673">
        <v>902</v>
      </c>
      <c r="AB60" s="674">
        <v>901</v>
      </c>
      <c r="AC60" s="1123"/>
      <c r="AD60" s="1124"/>
      <c r="AE60" s="28"/>
      <c r="CW60" s="46"/>
      <c r="CX60" s="46"/>
      <c r="CY60" s="46"/>
      <c r="CZ60" s="46"/>
      <c r="DA60" s="46"/>
      <c r="DB60" s="46"/>
      <c r="DC60" s="46"/>
      <c r="DD60" s="46"/>
      <c r="DE60" s="46"/>
      <c r="DF60" s="46"/>
    </row>
    <row r="61" spans="1:110" ht="13.5" customHeight="1" thickBot="1">
      <c r="A61" s="1021"/>
      <c r="B61" s="1181"/>
      <c r="C61" s="1224"/>
      <c r="D61" s="1225"/>
      <c r="E61" s="1226"/>
      <c r="F61" s="1227"/>
      <c r="G61" s="315">
        <v>0</v>
      </c>
      <c r="H61" s="288" t="s">
        <v>563</v>
      </c>
      <c r="I61" s="312"/>
      <c r="J61" s="312"/>
      <c r="K61" s="311"/>
      <c r="L61" s="314"/>
      <c r="M61" s="312"/>
      <c r="N61" s="312"/>
      <c r="O61" s="311"/>
      <c r="P61" s="314"/>
      <c r="Q61" s="1205"/>
      <c r="R61" s="1206"/>
      <c r="S61" s="1206"/>
      <c r="T61" s="1206"/>
      <c r="U61" s="1206"/>
      <c r="V61" s="1206"/>
      <c r="W61" s="1206"/>
      <c r="X61" s="1206"/>
      <c r="Y61" s="1206"/>
      <c r="Z61" s="1206"/>
      <c r="AA61" s="611"/>
      <c r="AB61" s="1083" t="s">
        <v>212</v>
      </c>
      <c r="AC61" s="1142"/>
      <c r="AD61" s="416">
        <v>-1</v>
      </c>
      <c r="AE61" s="28"/>
      <c r="CW61" s="46"/>
      <c r="CX61" s="46"/>
      <c r="CY61" s="46"/>
      <c r="CZ61" s="46"/>
      <c r="DA61" s="46"/>
      <c r="DB61" s="46"/>
      <c r="DC61" s="46"/>
      <c r="DD61" s="46"/>
      <c r="DE61" s="46"/>
      <c r="DF61" s="46"/>
    </row>
    <row r="62" spans="1:46" s="58" customFormat="1" ht="13.5" thickBot="1">
      <c r="A62" s="95"/>
      <c r="B62" s="95"/>
      <c r="C62" s="96"/>
      <c r="D62" s="3"/>
      <c r="E62" s="3"/>
      <c r="F62" s="3"/>
      <c r="G62" s="3"/>
      <c r="H62" s="3"/>
      <c r="I62" s="3"/>
      <c r="J62" s="3"/>
      <c r="K62" s="3"/>
      <c r="L62" s="3"/>
      <c r="M62" s="3"/>
      <c r="N62" s="3"/>
      <c r="O62" s="3"/>
      <c r="P62" s="3"/>
      <c r="S62" s="60"/>
      <c r="T62" s="56"/>
      <c r="U62" s="61"/>
      <c r="V62" s="61"/>
      <c r="W62" s="62"/>
      <c r="X62" s="62"/>
      <c r="Y62" s="62"/>
      <c r="Z62" s="62"/>
      <c r="AA62" s="62"/>
      <c r="AB62" s="62"/>
      <c r="AC62" s="62"/>
      <c r="AD62" s="62"/>
      <c r="AE62" s="62"/>
      <c r="AF62" s="46"/>
      <c r="AG62" s="46"/>
      <c r="AH62" s="46"/>
      <c r="AI62" s="46"/>
      <c r="AJ62" s="46"/>
      <c r="AK62" s="46"/>
      <c r="AL62" s="46"/>
      <c r="AM62" s="46"/>
      <c r="AN62" s="46"/>
      <c r="AO62" s="46"/>
      <c r="AP62" s="46"/>
      <c r="AQ62" s="46"/>
      <c r="AR62" s="46"/>
      <c r="AS62" s="46"/>
      <c r="AT62" s="46"/>
    </row>
    <row r="63" spans="1:110" ht="12.75">
      <c r="A63" s="53" t="s">
        <v>316</v>
      </c>
      <c r="B63" s="67"/>
      <c r="C63" s="67"/>
      <c r="D63" s="102"/>
      <c r="E63" s="102"/>
      <c r="F63" s="102"/>
      <c r="G63" s="102"/>
      <c r="H63" s="102"/>
      <c r="I63" s="102"/>
      <c r="J63" s="102"/>
      <c r="K63" s="102"/>
      <c r="L63" s="102"/>
      <c r="M63" s="102"/>
      <c r="N63" s="102"/>
      <c r="O63" s="102"/>
      <c r="P63" s="102"/>
      <c r="Q63" s="972" t="s">
        <v>302</v>
      </c>
      <c r="R63" s="973"/>
      <c r="S63" s="973"/>
      <c r="T63" s="973"/>
      <c r="U63" s="973"/>
      <c r="V63" s="973"/>
      <c r="W63" s="973"/>
      <c r="X63" s="973"/>
      <c r="Y63" s="973"/>
      <c r="Z63" s="973"/>
      <c r="AA63" s="973"/>
      <c r="AB63" s="973"/>
      <c r="AC63" s="973"/>
      <c r="AD63" s="974"/>
      <c r="AE63" s="28"/>
      <c r="CW63" s="46"/>
      <c r="CX63" s="46"/>
      <c r="CY63" s="46"/>
      <c r="CZ63" s="46"/>
      <c r="DA63" s="46"/>
      <c r="DB63" s="46"/>
      <c r="DC63" s="46"/>
      <c r="DD63" s="46"/>
      <c r="DE63" s="46"/>
      <c r="DF63" s="46"/>
    </row>
    <row r="64" spans="1:110" ht="12.75">
      <c r="A64" s="67"/>
      <c r="B64" s="67"/>
      <c r="C64" s="67"/>
      <c r="D64" s="102"/>
      <c r="E64" s="102"/>
      <c r="F64" s="102"/>
      <c r="G64" s="102"/>
      <c r="H64" s="102"/>
      <c r="I64" s="102"/>
      <c r="J64" s="102"/>
      <c r="K64" s="102"/>
      <c r="L64" s="102"/>
      <c r="M64" s="102"/>
      <c r="N64" s="102"/>
      <c r="O64" s="102"/>
      <c r="P64" s="102"/>
      <c r="Q64" s="975" t="s">
        <v>710</v>
      </c>
      <c r="R64" s="976"/>
      <c r="S64" s="976"/>
      <c r="T64" s="976"/>
      <c r="U64" s="976"/>
      <c r="V64" s="976"/>
      <c r="W64" s="976"/>
      <c r="X64" s="976"/>
      <c r="Y64" s="976"/>
      <c r="Z64" s="976"/>
      <c r="AA64" s="976"/>
      <c r="AB64" s="976"/>
      <c r="AC64" s="976"/>
      <c r="AD64" s="977"/>
      <c r="AE64" s="28"/>
      <c r="CW64" s="46"/>
      <c r="CX64" s="46"/>
      <c r="CY64" s="46"/>
      <c r="CZ64" s="46"/>
      <c r="DA64" s="46"/>
      <c r="DB64" s="46"/>
      <c r="DC64" s="46"/>
      <c r="DD64" s="46"/>
      <c r="DE64" s="46"/>
      <c r="DF64" s="46"/>
    </row>
    <row r="65" spans="1:110" ht="12.75">
      <c r="A65" s="67"/>
      <c r="B65" s="67"/>
      <c r="C65" s="67"/>
      <c r="D65" s="102"/>
      <c r="E65" s="102"/>
      <c r="F65" s="102"/>
      <c r="G65" s="102"/>
      <c r="H65" s="102"/>
      <c r="I65" s="102"/>
      <c r="J65" s="102"/>
      <c r="K65" s="102"/>
      <c r="L65" s="102"/>
      <c r="M65" s="102"/>
      <c r="N65" s="102"/>
      <c r="O65" s="102"/>
      <c r="P65" s="102"/>
      <c r="Q65" s="978" t="s">
        <v>599</v>
      </c>
      <c r="R65" s="979"/>
      <c r="S65" s="979"/>
      <c r="T65" s="979"/>
      <c r="U65" s="979"/>
      <c r="V65" s="979"/>
      <c r="W65" s="979"/>
      <c r="X65" s="979"/>
      <c r="Y65" s="979"/>
      <c r="Z65" s="979"/>
      <c r="AA65" s="979"/>
      <c r="AB65" s="980"/>
      <c r="AC65" s="218" t="s">
        <v>713</v>
      </c>
      <c r="AD65" s="415" t="s">
        <v>492</v>
      </c>
      <c r="AE65" s="28"/>
      <c r="CW65" s="46"/>
      <c r="CX65" s="46"/>
      <c r="CY65" s="46"/>
      <c r="CZ65" s="46"/>
      <c r="DA65" s="46"/>
      <c r="DB65" s="46"/>
      <c r="DC65" s="46"/>
      <c r="DD65" s="46"/>
      <c r="DE65" s="46"/>
      <c r="DF65" s="46"/>
    </row>
    <row r="66" spans="1:110" ht="12.75">
      <c r="A66" s="67"/>
      <c r="B66" s="67"/>
      <c r="C66" s="67"/>
      <c r="D66" s="102"/>
      <c r="E66" s="102"/>
      <c r="F66" s="102"/>
      <c r="G66" s="102"/>
      <c r="H66" s="102"/>
      <c r="I66" s="102"/>
      <c r="J66" s="102"/>
      <c r="K66" s="102"/>
      <c r="L66" s="102"/>
      <c r="M66" s="102"/>
      <c r="N66" s="102"/>
      <c r="O66" s="102"/>
      <c r="P66" s="102"/>
      <c r="Q66" s="981" t="s">
        <v>408</v>
      </c>
      <c r="R66" s="982"/>
      <c r="S66" s="982"/>
      <c r="T66" s="982"/>
      <c r="U66" s="982"/>
      <c r="V66" s="982"/>
      <c r="W66" s="982"/>
      <c r="X66" s="982"/>
      <c r="Y66" s="982"/>
      <c r="Z66" s="982"/>
      <c r="AA66" s="982"/>
      <c r="AB66" s="983"/>
      <c r="AC66" s="1060" t="s">
        <v>212</v>
      </c>
      <c r="AD66" s="1207" t="s">
        <v>409</v>
      </c>
      <c r="AE66" s="28"/>
      <c r="CW66" s="46"/>
      <c r="CX66" s="46"/>
      <c r="CY66" s="46"/>
      <c r="CZ66" s="46"/>
      <c r="DA66" s="46"/>
      <c r="DB66" s="46"/>
      <c r="DC66" s="46"/>
      <c r="DD66" s="46"/>
      <c r="DE66" s="46"/>
      <c r="DF66" s="46"/>
    </row>
    <row r="67" spans="1:110" ht="12.75">
      <c r="A67" s="67"/>
      <c r="B67" s="67"/>
      <c r="C67" s="67"/>
      <c r="D67" s="102"/>
      <c r="E67" s="102"/>
      <c r="F67" s="102"/>
      <c r="G67" s="102"/>
      <c r="H67" s="102"/>
      <c r="I67" s="102"/>
      <c r="J67" s="102"/>
      <c r="K67" s="102"/>
      <c r="L67" s="102"/>
      <c r="M67" s="102"/>
      <c r="N67" s="102"/>
      <c r="O67" s="102"/>
      <c r="P67" s="102"/>
      <c r="Q67" s="1209" t="s">
        <v>435</v>
      </c>
      <c r="R67" s="1086"/>
      <c r="S67" s="1210"/>
      <c r="T67" s="1210"/>
      <c r="U67" s="1210"/>
      <c r="V67" s="1210"/>
      <c r="W67" s="1210"/>
      <c r="X67" s="1210"/>
      <c r="Y67" s="1210"/>
      <c r="Z67" s="1210"/>
      <c r="AA67" s="1210"/>
      <c r="AB67" s="1210"/>
      <c r="AC67" s="1060"/>
      <c r="AD67" s="1207"/>
      <c r="AE67" s="28"/>
      <c r="CW67" s="46"/>
      <c r="CX67" s="46"/>
      <c r="CY67" s="46"/>
      <c r="CZ67" s="46"/>
      <c r="DA67" s="46"/>
      <c r="DB67" s="46"/>
      <c r="DC67" s="46"/>
      <c r="DD67" s="46"/>
      <c r="DE67" s="46"/>
      <c r="DF67" s="46"/>
    </row>
    <row r="68" spans="1:110" ht="12.75" customHeight="1">
      <c r="A68" s="67"/>
      <c r="B68" s="67"/>
      <c r="C68" s="67"/>
      <c r="D68" s="102"/>
      <c r="E68" s="102"/>
      <c r="F68" s="102"/>
      <c r="G68" s="102"/>
      <c r="H68" s="102"/>
      <c r="I68" s="102"/>
      <c r="J68" s="102"/>
      <c r="K68" s="102"/>
      <c r="L68" s="102"/>
      <c r="M68" s="102"/>
      <c r="N68" s="102"/>
      <c r="O68" s="102"/>
      <c r="P68" s="102"/>
      <c r="Q68" s="975" t="s">
        <v>436</v>
      </c>
      <c r="R68" s="976"/>
      <c r="S68" s="1229"/>
      <c r="T68" s="1229"/>
      <c r="U68" s="1229"/>
      <c r="V68" s="1229"/>
      <c r="W68" s="1229"/>
      <c r="X68" s="1229"/>
      <c r="Y68" s="1229"/>
      <c r="Z68" s="1229"/>
      <c r="AA68" s="1229"/>
      <c r="AB68" s="1229"/>
      <c r="AC68" s="1060"/>
      <c r="AD68" s="1207"/>
      <c r="AE68" s="28"/>
      <c r="CW68" s="46"/>
      <c r="CX68" s="46"/>
      <c r="CY68" s="46"/>
      <c r="CZ68" s="46"/>
      <c r="DA68" s="46"/>
      <c r="DB68" s="46"/>
      <c r="DC68" s="46"/>
      <c r="DD68" s="46"/>
      <c r="DE68" s="46"/>
      <c r="DF68" s="46"/>
    </row>
    <row r="69" spans="1:110" ht="12.75">
      <c r="A69" s="67"/>
      <c r="B69" s="67"/>
      <c r="C69" s="67"/>
      <c r="D69" s="102"/>
      <c r="E69" s="102"/>
      <c r="F69" s="102"/>
      <c r="G69" s="102"/>
      <c r="H69" s="102"/>
      <c r="I69" s="102"/>
      <c r="J69" s="102"/>
      <c r="K69" s="102"/>
      <c r="L69" s="102"/>
      <c r="M69" s="102"/>
      <c r="N69" s="102"/>
      <c r="O69" s="102"/>
      <c r="P69" s="102"/>
      <c r="Q69" s="1230" t="s">
        <v>439</v>
      </c>
      <c r="R69" s="1147"/>
      <c r="S69" s="1090"/>
      <c r="T69" s="217" t="s">
        <v>403</v>
      </c>
      <c r="U69" s="217" t="s">
        <v>440</v>
      </c>
      <c r="V69" s="217" t="s">
        <v>441</v>
      </c>
      <c r="W69" s="217" t="s">
        <v>438</v>
      </c>
      <c r="X69" s="316" t="s">
        <v>442</v>
      </c>
      <c r="Y69" s="217" t="s">
        <v>715</v>
      </c>
      <c r="Z69" s="217" t="s">
        <v>437</v>
      </c>
      <c r="AA69" s="1147" t="s">
        <v>713</v>
      </c>
      <c r="AB69" s="1090"/>
      <c r="AC69" s="1060"/>
      <c r="AD69" s="1207"/>
      <c r="AE69" s="28"/>
      <c r="CW69" s="46"/>
      <c r="CX69" s="46"/>
      <c r="CY69" s="46"/>
      <c r="CZ69" s="46"/>
      <c r="DA69" s="46"/>
      <c r="DB69" s="46"/>
      <c r="DC69" s="46"/>
      <c r="DD69" s="46"/>
      <c r="DE69" s="46"/>
      <c r="DF69" s="46"/>
    </row>
    <row r="70" spans="1:110" ht="12.75" customHeight="1">
      <c r="A70" s="67"/>
      <c r="B70" s="67"/>
      <c r="C70" s="67"/>
      <c r="D70" s="102"/>
      <c r="E70" s="102"/>
      <c r="F70" s="102"/>
      <c r="G70" s="102"/>
      <c r="H70" s="102"/>
      <c r="I70" s="102"/>
      <c r="J70" s="102"/>
      <c r="K70" s="102"/>
      <c r="L70" s="102"/>
      <c r="M70" s="102"/>
      <c r="N70" s="102"/>
      <c r="O70" s="102"/>
      <c r="P70" s="102"/>
      <c r="Q70" s="1231" t="s">
        <v>445</v>
      </c>
      <c r="R70" s="946"/>
      <c r="S70" s="969"/>
      <c r="T70" s="1060" t="s">
        <v>446</v>
      </c>
      <c r="U70" s="1060" t="s">
        <v>447</v>
      </c>
      <c r="V70" s="1096" t="s">
        <v>407</v>
      </c>
      <c r="W70" s="1060" t="s">
        <v>444</v>
      </c>
      <c r="X70" s="1060" t="s">
        <v>268</v>
      </c>
      <c r="Y70" s="1056" t="s">
        <v>443</v>
      </c>
      <c r="Z70" s="1060" t="s">
        <v>526</v>
      </c>
      <c r="AA70" s="946" t="s">
        <v>218</v>
      </c>
      <c r="AB70" s="969"/>
      <c r="AC70" s="1060"/>
      <c r="AD70" s="1207"/>
      <c r="CW70" s="46"/>
      <c r="CX70" s="46"/>
      <c r="CY70" s="46"/>
      <c r="CZ70" s="46"/>
      <c r="DA70" s="46"/>
      <c r="DB70" s="46"/>
      <c r="DC70" s="46"/>
      <c r="DD70" s="46"/>
      <c r="DE70" s="46"/>
      <c r="DF70" s="46"/>
    </row>
    <row r="71" spans="1:110" ht="12.75">
      <c r="A71" s="67"/>
      <c r="B71" s="67"/>
      <c r="C71" s="67"/>
      <c r="D71" s="102"/>
      <c r="E71" s="102"/>
      <c r="F71" s="102"/>
      <c r="G71" s="102"/>
      <c r="H71" s="102"/>
      <c r="I71" s="102"/>
      <c r="J71" s="102"/>
      <c r="K71" s="102"/>
      <c r="L71" s="102"/>
      <c r="M71" s="102"/>
      <c r="N71" s="102"/>
      <c r="O71" s="102"/>
      <c r="P71" s="102"/>
      <c r="Q71" s="1209" t="s">
        <v>448</v>
      </c>
      <c r="R71" s="1086"/>
      <c r="S71" s="1087"/>
      <c r="T71" s="1060"/>
      <c r="U71" s="1060"/>
      <c r="V71" s="1096"/>
      <c r="W71" s="1060"/>
      <c r="X71" s="1060"/>
      <c r="Y71" s="1056"/>
      <c r="Z71" s="1060"/>
      <c r="AA71" s="1091" t="s">
        <v>341</v>
      </c>
      <c r="AB71" s="971"/>
      <c r="AC71" s="1060"/>
      <c r="AD71" s="1207"/>
      <c r="CW71" s="46"/>
      <c r="CX71" s="46"/>
      <c r="CY71" s="46"/>
      <c r="CZ71" s="46"/>
      <c r="DA71" s="46"/>
      <c r="DB71" s="46"/>
      <c r="DC71" s="46"/>
      <c r="DD71" s="46"/>
      <c r="DE71" s="46"/>
      <c r="DF71" s="46"/>
    </row>
    <row r="72" spans="1:110" ht="12.75" customHeight="1">
      <c r="A72" s="67"/>
      <c r="B72" s="67"/>
      <c r="C72" s="67"/>
      <c r="D72" s="102"/>
      <c r="E72" s="102"/>
      <c r="F72" s="102"/>
      <c r="G72" s="102"/>
      <c r="H72" s="102"/>
      <c r="I72" s="102"/>
      <c r="J72" s="102"/>
      <c r="K72" s="102"/>
      <c r="L72" s="102"/>
      <c r="M72" s="102"/>
      <c r="N72" s="102"/>
      <c r="O72" s="102"/>
      <c r="P72" s="102"/>
      <c r="Q72" s="975" t="s">
        <v>449</v>
      </c>
      <c r="R72" s="976"/>
      <c r="S72" s="967"/>
      <c r="T72" s="1060"/>
      <c r="U72" s="1060"/>
      <c r="V72" s="1096"/>
      <c r="W72" s="1060"/>
      <c r="X72" s="1060"/>
      <c r="Y72" s="1056"/>
      <c r="Z72" s="1060"/>
      <c r="AA72" s="945" t="s">
        <v>711</v>
      </c>
      <c r="AB72" s="1056"/>
      <c r="AC72" s="1060"/>
      <c r="AD72" s="1207"/>
      <c r="CW72" s="46"/>
      <c r="CX72" s="46"/>
      <c r="CY72" s="46"/>
      <c r="CZ72" s="46"/>
      <c r="DA72" s="46"/>
      <c r="DB72" s="46"/>
      <c r="DC72" s="46"/>
      <c r="DD72" s="46"/>
      <c r="DE72" s="46"/>
      <c r="DF72" s="46"/>
    </row>
    <row r="73" spans="1:110" ht="12.75">
      <c r="A73" s="67"/>
      <c r="B73" s="67"/>
      <c r="C73" s="67"/>
      <c r="D73" s="102"/>
      <c r="E73" s="102"/>
      <c r="F73" s="102"/>
      <c r="G73" s="102"/>
      <c r="H73" s="102"/>
      <c r="I73" s="102"/>
      <c r="J73" s="102"/>
      <c r="K73" s="102"/>
      <c r="L73" s="102"/>
      <c r="M73" s="102"/>
      <c r="N73" s="102"/>
      <c r="O73" s="102"/>
      <c r="P73" s="102"/>
      <c r="Q73" s="609" t="s">
        <v>715</v>
      </c>
      <c r="R73" s="1147" t="s">
        <v>437</v>
      </c>
      <c r="S73" s="1090"/>
      <c r="T73" s="1060"/>
      <c r="U73" s="1060"/>
      <c r="V73" s="1096"/>
      <c r="W73" s="1060"/>
      <c r="X73" s="1060"/>
      <c r="Y73" s="1056"/>
      <c r="Z73" s="1060"/>
      <c r="AA73" s="608" t="s">
        <v>434</v>
      </c>
      <c r="AB73" s="485" t="s">
        <v>608</v>
      </c>
      <c r="AC73" s="1060"/>
      <c r="AD73" s="1207"/>
      <c r="CW73" s="46"/>
      <c r="CX73" s="46"/>
      <c r="CY73" s="46"/>
      <c r="CZ73" s="46"/>
      <c r="DA73" s="46"/>
      <c r="DB73" s="46"/>
      <c r="DC73" s="46"/>
      <c r="DD73" s="46"/>
      <c r="DE73" s="46"/>
      <c r="DF73" s="46"/>
    </row>
    <row r="74" spans="1:110" ht="12.75" customHeight="1">
      <c r="A74" s="67"/>
      <c r="B74" s="67"/>
      <c r="C74" s="67"/>
      <c r="D74" s="102"/>
      <c r="E74" s="102"/>
      <c r="F74" s="102"/>
      <c r="G74" s="102"/>
      <c r="H74" s="102"/>
      <c r="I74" s="102"/>
      <c r="J74" s="102"/>
      <c r="K74" s="102"/>
      <c r="L74" s="102"/>
      <c r="M74" s="102"/>
      <c r="N74" s="102"/>
      <c r="O74" s="102"/>
      <c r="P74" s="102"/>
      <c r="Q74" s="1049" t="s">
        <v>210</v>
      </c>
      <c r="R74" s="968" t="s">
        <v>211</v>
      </c>
      <c r="S74" s="969"/>
      <c r="T74" s="1060"/>
      <c r="U74" s="1060"/>
      <c r="V74" s="1096"/>
      <c r="W74" s="1060"/>
      <c r="X74" s="1060"/>
      <c r="Y74" s="1056"/>
      <c r="Z74" s="1060"/>
      <c r="AA74" s="1060" t="s">
        <v>411</v>
      </c>
      <c r="AB74" s="1056" t="s">
        <v>410</v>
      </c>
      <c r="AC74" s="1060"/>
      <c r="AD74" s="1207"/>
      <c r="CW74" s="46"/>
      <c r="CX74" s="46"/>
      <c r="CY74" s="46"/>
      <c r="CZ74" s="46"/>
      <c r="DA74" s="46"/>
      <c r="DB74" s="46"/>
      <c r="DC74" s="46"/>
      <c r="DD74" s="46"/>
      <c r="DE74" s="46"/>
      <c r="DF74" s="46"/>
    </row>
    <row r="75" spans="1:110" ht="12.75">
      <c r="A75" s="67"/>
      <c r="B75" s="67"/>
      <c r="C75" s="67"/>
      <c r="D75" s="102"/>
      <c r="E75" s="102"/>
      <c r="F75" s="102"/>
      <c r="G75" s="102"/>
      <c r="H75" s="102"/>
      <c r="I75" s="102"/>
      <c r="J75" s="102"/>
      <c r="K75" s="102"/>
      <c r="L75" s="102"/>
      <c r="M75" s="102"/>
      <c r="N75" s="102"/>
      <c r="O75" s="102"/>
      <c r="P75" s="102"/>
      <c r="Q75" s="1049"/>
      <c r="R75" s="1085" t="s">
        <v>450</v>
      </c>
      <c r="S75" s="1087"/>
      <c r="T75" s="1060"/>
      <c r="U75" s="1060"/>
      <c r="V75" s="1096"/>
      <c r="W75" s="1060"/>
      <c r="X75" s="1060"/>
      <c r="Y75" s="1056"/>
      <c r="Z75" s="1060"/>
      <c r="AA75" s="1060"/>
      <c r="AB75" s="1056"/>
      <c r="AC75" s="1060"/>
      <c r="AD75" s="1207"/>
      <c r="CW75" s="46"/>
      <c r="CX75" s="46"/>
      <c r="CY75" s="46"/>
      <c r="CZ75" s="46"/>
      <c r="DA75" s="46"/>
      <c r="DB75" s="46"/>
      <c r="DC75" s="46"/>
      <c r="DD75" s="46"/>
      <c r="DE75" s="46"/>
      <c r="DF75" s="46"/>
    </row>
    <row r="76" spans="1:109" ht="27" customHeight="1">
      <c r="A76" s="67"/>
      <c r="B76" s="67"/>
      <c r="C76" s="67"/>
      <c r="D76" s="102"/>
      <c r="E76" s="102"/>
      <c r="F76" s="102"/>
      <c r="G76" s="102"/>
      <c r="H76" s="102"/>
      <c r="I76" s="102"/>
      <c r="J76" s="102"/>
      <c r="K76" s="102"/>
      <c r="L76" s="102"/>
      <c r="M76" s="102"/>
      <c r="N76" s="102"/>
      <c r="O76" s="102"/>
      <c r="P76" s="102"/>
      <c r="Q76" s="1049"/>
      <c r="R76" s="1055" t="s">
        <v>451</v>
      </c>
      <c r="S76" s="1056"/>
      <c r="T76" s="1060"/>
      <c r="U76" s="1060"/>
      <c r="V76" s="1096"/>
      <c r="W76" s="1060"/>
      <c r="X76" s="1060"/>
      <c r="Y76" s="1056"/>
      <c r="Z76" s="1060"/>
      <c r="AA76" s="1060"/>
      <c r="AB76" s="1056"/>
      <c r="AC76" s="1060"/>
      <c r="AD76" s="1207"/>
      <c r="CW76" s="46"/>
      <c r="CX76" s="46"/>
      <c r="CY76" s="46"/>
      <c r="CZ76" s="46"/>
      <c r="DA76" s="46"/>
      <c r="DB76" s="46"/>
      <c r="DC76" s="46"/>
      <c r="DD76" s="46"/>
      <c r="DE76" s="46"/>
    </row>
    <row r="77" spans="1:106" ht="12.75" customHeight="1">
      <c r="A77" s="67"/>
      <c r="B77" s="67"/>
      <c r="C77" s="67"/>
      <c r="D77" s="102"/>
      <c r="E77" s="102"/>
      <c r="F77" s="102"/>
      <c r="G77" s="102"/>
      <c r="H77" s="102"/>
      <c r="I77" s="102"/>
      <c r="J77" s="102"/>
      <c r="K77" s="102"/>
      <c r="L77" s="102"/>
      <c r="M77" s="102"/>
      <c r="N77" s="102"/>
      <c r="O77" s="102"/>
      <c r="P77" s="102"/>
      <c r="Q77" s="1049"/>
      <c r="R77" s="316" t="s">
        <v>715</v>
      </c>
      <c r="S77" s="217" t="s">
        <v>437</v>
      </c>
      <c r="T77" s="1060"/>
      <c r="U77" s="1060"/>
      <c r="V77" s="1096"/>
      <c r="W77" s="1060"/>
      <c r="X77" s="1060"/>
      <c r="Y77" s="1056"/>
      <c r="Z77" s="1060"/>
      <c r="AA77" s="1060"/>
      <c r="AB77" s="1056"/>
      <c r="AC77" s="1060"/>
      <c r="AD77" s="1207"/>
      <c r="AO77" s="47"/>
      <c r="AP77" s="47"/>
      <c r="CW77" s="46"/>
      <c r="CX77" s="46"/>
      <c r="CY77" s="46"/>
      <c r="CZ77" s="46"/>
      <c r="DA77" s="46"/>
      <c r="DB77" s="46"/>
    </row>
    <row r="78" spans="1:106" ht="12.75" customHeight="1" thickBot="1">
      <c r="A78" s="67"/>
      <c r="B78" s="67"/>
      <c r="C78" s="67"/>
      <c r="D78" s="102"/>
      <c r="E78" s="102"/>
      <c r="F78" s="102"/>
      <c r="G78" s="102"/>
      <c r="H78" s="102"/>
      <c r="I78" s="102"/>
      <c r="J78" s="102"/>
      <c r="K78" s="102"/>
      <c r="L78" s="102"/>
      <c r="M78" s="102"/>
      <c r="N78" s="102"/>
      <c r="O78" s="102"/>
      <c r="P78" s="102"/>
      <c r="Q78" s="1050"/>
      <c r="R78" s="219" t="s">
        <v>210</v>
      </c>
      <c r="S78" s="216" t="s">
        <v>211</v>
      </c>
      <c r="T78" s="1061"/>
      <c r="U78" s="1061"/>
      <c r="V78" s="1097"/>
      <c r="W78" s="1061"/>
      <c r="X78" s="1061"/>
      <c r="Y78" s="1211"/>
      <c r="Z78" s="1061"/>
      <c r="AA78" s="1061"/>
      <c r="AB78" s="1211"/>
      <c r="AC78" s="1061"/>
      <c r="AD78" s="1208"/>
      <c r="AO78" s="47"/>
      <c r="AP78" s="47"/>
      <c r="CW78" s="46"/>
      <c r="CX78" s="46"/>
      <c r="CY78" s="46"/>
      <c r="CZ78" s="46"/>
      <c r="DA78" s="46"/>
      <c r="DB78" s="46"/>
    </row>
    <row r="79" spans="1:106" ht="13.5" customHeight="1" thickBot="1">
      <c r="A79" s="1019" t="s">
        <v>514</v>
      </c>
      <c r="B79" s="1030" t="s">
        <v>513</v>
      </c>
      <c r="C79" s="292">
        <v>1</v>
      </c>
      <c r="D79" s="433" t="s">
        <v>210</v>
      </c>
      <c r="E79" s="604"/>
      <c r="F79" s="531"/>
      <c r="G79" s="413"/>
      <c r="H79" s="293"/>
      <c r="I79" s="294"/>
      <c r="J79" s="294"/>
      <c r="K79" s="294"/>
      <c r="L79" s="294"/>
      <c r="M79" s="294"/>
      <c r="N79" s="294"/>
      <c r="O79" s="294"/>
      <c r="P79" s="294"/>
      <c r="Q79" s="375"/>
      <c r="R79" s="367"/>
      <c r="S79" s="213"/>
      <c r="T79" s="213"/>
      <c r="U79" s="213"/>
      <c r="V79" s="213"/>
      <c r="W79" s="213"/>
      <c r="X79" s="213"/>
      <c r="Y79" s="213"/>
      <c r="Z79" s="213"/>
      <c r="AA79" s="213"/>
      <c r="AB79" s="612">
        <v>1792</v>
      </c>
      <c r="AC79" s="213"/>
      <c r="AD79" s="573"/>
      <c r="AE79" s="49">
        <f aca="true" t="shared" si="0" ref="AE79:AE96">SUM(Q79:AD79)</f>
        <v>1792</v>
      </c>
      <c r="AO79" s="47"/>
      <c r="AP79" s="47"/>
      <c r="AT79" s="94"/>
      <c r="AX79" s="94"/>
      <c r="CW79" s="46"/>
      <c r="CX79" s="46"/>
      <c r="CY79" s="46"/>
      <c r="CZ79" s="46"/>
      <c r="DA79" s="46"/>
      <c r="DB79" s="46"/>
    </row>
    <row r="80" spans="1:106" ht="13.5" thickBot="1">
      <c r="A80" s="1020"/>
      <c r="B80" s="1031"/>
      <c r="C80" s="989">
        <v>2</v>
      </c>
      <c r="D80" s="947" t="s">
        <v>211</v>
      </c>
      <c r="E80" s="1033" t="s">
        <v>516</v>
      </c>
      <c r="F80" s="953" t="s">
        <v>553</v>
      </c>
      <c r="G80" s="262" t="s">
        <v>713</v>
      </c>
      <c r="H80" s="263" t="s">
        <v>546</v>
      </c>
      <c r="I80" s="301"/>
      <c r="J80" s="113"/>
      <c r="K80" s="261"/>
      <c r="L80" s="261"/>
      <c r="M80" s="262"/>
      <c r="N80" s="262"/>
      <c r="O80" s="262"/>
      <c r="P80" s="262"/>
      <c r="Q80" s="553"/>
      <c r="R80" s="157"/>
      <c r="S80" s="157"/>
      <c r="T80" s="157"/>
      <c r="U80" s="157"/>
      <c r="V80" s="157"/>
      <c r="W80" s="157"/>
      <c r="X80" s="532"/>
      <c r="Y80" s="613">
        <v>31</v>
      </c>
      <c r="Z80" s="239">
        <v>24</v>
      </c>
      <c r="AA80" s="157"/>
      <c r="AB80" s="157"/>
      <c r="AC80" s="157"/>
      <c r="AD80" s="574"/>
      <c r="AE80" s="49">
        <f t="shared" si="0"/>
        <v>55</v>
      </c>
      <c r="AO80" s="47"/>
      <c r="AP80" s="47"/>
      <c r="CW80" s="46"/>
      <c r="CX80" s="46"/>
      <c r="CY80" s="46"/>
      <c r="CZ80" s="46"/>
      <c r="DA80" s="46"/>
      <c r="DB80" s="46"/>
    </row>
    <row r="81" spans="1:106" ht="15.75" customHeight="1">
      <c r="A81" s="1020"/>
      <c r="B81" s="1031"/>
      <c r="C81" s="945"/>
      <c r="D81" s="948"/>
      <c r="E81" s="1034"/>
      <c r="F81" s="954"/>
      <c r="G81" s="957">
        <v>1</v>
      </c>
      <c r="H81" s="947" t="s">
        <v>210</v>
      </c>
      <c r="I81" s="950" t="s">
        <v>519</v>
      </c>
      <c r="J81" s="953" t="s">
        <v>518</v>
      </c>
      <c r="K81" s="957">
        <v>1</v>
      </c>
      <c r="L81" s="947" t="s">
        <v>210</v>
      </c>
      <c r="M81" s="950" t="s">
        <v>521</v>
      </c>
      <c r="N81" s="953" t="s">
        <v>520</v>
      </c>
      <c r="O81" s="262">
        <v>3</v>
      </c>
      <c r="P81" s="273" t="s">
        <v>457</v>
      </c>
      <c r="Q81" s="614">
        <v>52</v>
      </c>
      <c r="R81" s="628">
        <v>0</v>
      </c>
      <c r="S81" s="631">
        <v>1</v>
      </c>
      <c r="T81" s="631">
        <v>38</v>
      </c>
      <c r="U81" s="632">
        <v>108</v>
      </c>
      <c r="V81" s="631">
        <v>6</v>
      </c>
      <c r="W81" s="631">
        <v>2</v>
      </c>
      <c r="X81" s="635">
        <v>17</v>
      </c>
      <c r="Y81" s="213"/>
      <c r="Z81" s="213"/>
      <c r="AA81" s="157"/>
      <c r="AB81" s="157"/>
      <c r="AC81" s="157"/>
      <c r="AD81" s="574"/>
      <c r="AE81" s="49">
        <f t="shared" si="0"/>
        <v>224</v>
      </c>
      <c r="AO81" s="47"/>
      <c r="AP81" s="47"/>
      <c r="CW81" s="46"/>
      <c r="CX81" s="46"/>
      <c r="CY81" s="46"/>
      <c r="CZ81" s="46"/>
      <c r="DA81" s="46"/>
      <c r="DB81" s="46"/>
    </row>
    <row r="82" spans="1:106" ht="15.75" customHeight="1">
      <c r="A82" s="1020"/>
      <c r="B82" s="1031"/>
      <c r="C82" s="945"/>
      <c r="D82" s="948"/>
      <c r="E82" s="1034"/>
      <c r="F82" s="954"/>
      <c r="G82" s="958"/>
      <c r="H82" s="948"/>
      <c r="I82" s="951"/>
      <c r="J82" s="954"/>
      <c r="K82" s="958"/>
      <c r="L82" s="948"/>
      <c r="M82" s="951"/>
      <c r="N82" s="954"/>
      <c r="O82" s="262">
        <v>5</v>
      </c>
      <c r="P82" s="273" t="s">
        <v>458</v>
      </c>
      <c r="Q82" s="615">
        <v>0</v>
      </c>
      <c r="R82" s="603">
        <v>0</v>
      </c>
      <c r="S82" s="616">
        <v>0</v>
      </c>
      <c r="T82" s="616">
        <v>563</v>
      </c>
      <c r="U82" s="633">
        <v>27</v>
      </c>
      <c r="V82" s="616">
        <v>0</v>
      </c>
      <c r="W82" s="616">
        <v>0</v>
      </c>
      <c r="X82" s="625">
        <v>5</v>
      </c>
      <c r="Y82" s="157"/>
      <c r="Z82" s="157"/>
      <c r="AA82" s="157"/>
      <c r="AB82" s="157"/>
      <c r="AC82" s="157"/>
      <c r="AD82" s="574"/>
      <c r="AE82" s="49">
        <f t="shared" si="0"/>
        <v>595</v>
      </c>
      <c r="AO82" s="47"/>
      <c r="AP82" s="47"/>
      <c r="CW82" s="46"/>
      <c r="CX82" s="46"/>
      <c r="CY82" s="46"/>
      <c r="CZ82" s="46"/>
      <c r="DA82" s="46"/>
      <c r="DB82" s="46"/>
    </row>
    <row r="83" spans="1:106" ht="15.75" customHeight="1">
      <c r="A83" s="1020"/>
      <c r="B83" s="1031"/>
      <c r="C83" s="945"/>
      <c r="D83" s="948"/>
      <c r="E83" s="1034"/>
      <c r="F83" s="954"/>
      <c r="G83" s="958"/>
      <c r="H83" s="948"/>
      <c r="I83" s="951"/>
      <c r="J83" s="954"/>
      <c r="K83" s="958"/>
      <c r="L83" s="948"/>
      <c r="M83" s="951"/>
      <c r="N83" s="954"/>
      <c r="O83" s="262">
        <v>6</v>
      </c>
      <c r="P83" s="273" t="s">
        <v>459</v>
      </c>
      <c r="Q83" s="615">
        <v>4</v>
      </c>
      <c r="R83" s="603">
        <v>0</v>
      </c>
      <c r="S83" s="616">
        <v>0</v>
      </c>
      <c r="T83" s="616">
        <v>20</v>
      </c>
      <c r="U83" s="633">
        <v>664</v>
      </c>
      <c r="V83" s="616">
        <v>1</v>
      </c>
      <c r="W83" s="616">
        <v>3</v>
      </c>
      <c r="X83" s="625">
        <v>6</v>
      </c>
      <c r="Y83" s="157"/>
      <c r="Z83" s="157"/>
      <c r="AA83" s="157"/>
      <c r="AB83" s="157"/>
      <c r="AC83" s="157"/>
      <c r="AD83" s="574"/>
      <c r="AE83" s="49">
        <f t="shared" si="0"/>
        <v>698</v>
      </c>
      <c r="AF83" s="28"/>
      <c r="AG83" s="2"/>
      <c r="AO83" s="47"/>
      <c r="AP83" s="47"/>
      <c r="CW83" s="46"/>
      <c r="CX83" s="46"/>
      <c r="CY83" s="46"/>
      <c r="CZ83" s="46"/>
      <c r="DA83" s="46"/>
      <c r="DB83" s="46"/>
    </row>
    <row r="84" spans="1:106" ht="15.75" customHeight="1">
      <c r="A84" s="1020"/>
      <c r="B84" s="1031"/>
      <c r="C84" s="945"/>
      <c r="D84" s="948"/>
      <c r="E84" s="1034"/>
      <c r="F84" s="954"/>
      <c r="G84" s="958"/>
      <c r="H84" s="948"/>
      <c r="I84" s="951"/>
      <c r="J84" s="954"/>
      <c r="K84" s="958"/>
      <c r="L84" s="948"/>
      <c r="M84" s="951"/>
      <c r="N84" s="954"/>
      <c r="O84" s="262">
        <v>7</v>
      </c>
      <c r="P84" s="273" t="s">
        <v>305</v>
      </c>
      <c r="Q84" s="615">
        <v>8</v>
      </c>
      <c r="R84" s="603">
        <v>0</v>
      </c>
      <c r="S84" s="616">
        <v>0</v>
      </c>
      <c r="T84" s="616">
        <v>9</v>
      </c>
      <c r="U84" s="633">
        <v>133</v>
      </c>
      <c r="V84" s="616">
        <v>99</v>
      </c>
      <c r="W84" s="616">
        <v>2</v>
      </c>
      <c r="X84" s="625">
        <v>4</v>
      </c>
      <c r="Y84" s="157"/>
      <c r="Z84" s="157"/>
      <c r="AA84" s="157"/>
      <c r="AB84" s="157"/>
      <c r="AC84" s="157"/>
      <c r="AD84" s="574"/>
      <c r="AE84" s="49">
        <f t="shared" si="0"/>
        <v>255</v>
      </c>
      <c r="AF84" s="28"/>
      <c r="AG84" s="2"/>
      <c r="AO84" s="47"/>
      <c r="AP84" s="47"/>
      <c r="CW84" s="46"/>
      <c r="CX84" s="46"/>
      <c r="CY84" s="46"/>
      <c r="CZ84" s="46"/>
      <c r="DA84" s="46"/>
      <c r="DB84" s="46"/>
    </row>
    <row r="85" spans="1:106" ht="15.75" customHeight="1">
      <c r="A85" s="1020"/>
      <c r="B85" s="1031"/>
      <c r="C85" s="945"/>
      <c r="D85" s="948"/>
      <c r="E85" s="1034"/>
      <c r="F85" s="954"/>
      <c r="G85" s="958"/>
      <c r="H85" s="948"/>
      <c r="I85" s="951"/>
      <c r="J85" s="954"/>
      <c r="K85" s="958"/>
      <c r="L85" s="948"/>
      <c r="M85" s="951"/>
      <c r="N85" s="954"/>
      <c r="O85" s="266">
        <v>1</v>
      </c>
      <c r="P85" s="273" t="s">
        <v>455</v>
      </c>
      <c r="Q85" s="615">
        <v>62</v>
      </c>
      <c r="R85" s="627">
        <v>4</v>
      </c>
      <c r="S85" s="617">
        <v>3</v>
      </c>
      <c r="T85" s="616">
        <v>268</v>
      </c>
      <c r="U85" s="633">
        <v>1023</v>
      </c>
      <c r="V85" s="616">
        <v>19</v>
      </c>
      <c r="W85" s="616">
        <v>64</v>
      </c>
      <c r="X85" s="177">
        <v>76</v>
      </c>
      <c r="Y85" s="157"/>
      <c r="Z85" s="157"/>
      <c r="AA85" s="157"/>
      <c r="AB85" s="157"/>
      <c r="AC85" s="157"/>
      <c r="AD85" s="574"/>
      <c r="AE85" s="49">
        <f t="shared" si="0"/>
        <v>1519</v>
      </c>
      <c r="AM85" s="94"/>
      <c r="AO85" s="47"/>
      <c r="AP85" s="47"/>
      <c r="AX85" s="94"/>
      <c r="CW85" s="46"/>
      <c r="CX85" s="46"/>
      <c r="CY85" s="46"/>
      <c r="CZ85" s="46"/>
      <c r="DA85" s="46"/>
      <c r="DB85" s="46"/>
    </row>
    <row r="86" spans="1:106" ht="15.75" customHeight="1">
      <c r="A86" s="1020"/>
      <c r="B86" s="1031"/>
      <c r="C86" s="945"/>
      <c r="D86" s="948"/>
      <c r="E86" s="1034"/>
      <c r="F86" s="954"/>
      <c r="G86" s="958"/>
      <c r="H86" s="948"/>
      <c r="I86" s="951"/>
      <c r="J86" s="954"/>
      <c r="K86" s="958"/>
      <c r="L86" s="948"/>
      <c r="M86" s="951"/>
      <c r="N86" s="954"/>
      <c r="O86" s="262">
        <v>2</v>
      </c>
      <c r="P86" s="273" t="s">
        <v>304</v>
      </c>
      <c r="Q86" s="615">
        <v>2</v>
      </c>
      <c r="R86" s="627">
        <v>0</v>
      </c>
      <c r="S86" s="617">
        <v>0</v>
      </c>
      <c r="T86" s="616">
        <v>18</v>
      </c>
      <c r="U86" s="633">
        <v>46</v>
      </c>
      <c r="V86" s="616">
        <v>0</v>
      </c>
      <c r="W86" s="616">
        <v>4</v>
      </c>
      <c r="X86" s="178">
        <v>2</v>
      </c>
      <c r="Y86" s="157"/>
      <c r="Z86" s="157"/>
      <c r="AA86" s="157"/>
      <c r="AB86" s="157"/>
      <c r="AC86" s="157"/>
      <c r="AD86" s="574"/>
      <c r="AE86" s="49">
        <f t="shared" si="0"/>
        <v>72</v>
      </c>
      <c r="AO86" s="47"/>
      <c r="AP86" s="47"/>
      <c r="CW86" s="46"/>
      <c r="CX86" s="46"/>
      <c r="CY86" s="46"/>
      <c r="CZ86" s="46"/>
      <c r="DA86" s="46"/>
      <c r="DB86" s="46"/>
    </row>
    <row r="87" spans="1:106" ht="15.75" customHeight="1">
      <c r="A87" s="1020"/>
      <c r="B87" s="1031"/>
      <c r="C87" s="945"/>
      <c r="D87" s="948"/>
      <c r="E87" s="1034"/>
      <c r="F87" s="954"/>
      <c r="G87" s="958"/>
      <c r="H87" s="948"/>
      <c r="I87" s="951"/>
      <c r="J87" s="954"/>
      <c r="K87" s="958"/>
      <c r="L87" s="948"/>
      <c r="M87" s="951"/>
      <c r="N87" s="954"/>
      <c r="O87" s="262">
        <v>4</v>
      </c>
      <c r="P87" s="273" t="s">
        <v>456</v>
      </c>
      <c r="Q87" s="615">
        <v>1</v>
      </c>
      <c r="R87" s="627">
        <v>0</v>
      </c>
      <c r="S87" s="617">
        <v>0</v>
      </c>
      <c r="T87" s="616">
        <v>28</v>
      </c>
      <c r="U87" s="633">
        <v>41</v>
      </c>
      <c r="V87" s="616">
        <v>0</v>
      </c>
      <c r="W87" s="616">
        <v>0</v>
      </c>
      <c r="X87" s="178">
        <v>4</v>
      </c>
      <c r="Y87" s="157"/>
      <c r="Z87" s="157"/>
      <c r="AA87" s="157"/>
      <c r="AB87" s="157"/>
      <c r="AC87" s="157"/>
      <c r="AD87" s="574"/>
      <c r="AE87" s="49">
        <f t="shared" si="0"/>
        <v>74</v>
      </c>
      <c r="AO87" s="47"/>
      <c r="AP87" s="47"/>
      <c r="CW87" s="46"/>
      <c r="CX87" s="46"/>
      <c r="CY87" s="46"/>
      <c r="CZ87" s="46"/>
      <c r="DA87" s="46"/>
      <c r="DB87" s="46"/>
    </row>
    <row r="88" spans="1:106" ht="15.75" customHeight="1">
      <c r="A88" s="1020"/>
      <c r="B88" s="1031"/>
      <c r="C88" s="945"/>
      <c r="D88" s="948"/>
      <c r="E88" s="1034"/>
      <c r="F88" s="954"/>
      <c r="G88" s="958"/>
      <c r="H88" s="948"/>
      <c r="I88" s="951"/>
      <c r="J88" s="954"/>
      <c r="K88" s="958"/>
      <c r="L88" s="948"/>
      <c r="M88" s="951"/>
      <c r="N88" s="954"/>
      <c r="O88" s="262">
        <v>8</v>
      </c>
      <c r="P88" s="273" t="s">
        <v>306</v>
      </c>
      <c r="Q88" s="615">
        <v>1</v>
      </c>
      <c r="R88" s="627">
        <v>0</v>
      </c>
      <c r="S88" s="617">
        <v>0</v>
      </c>
      <c r="T88" s="616">
        <v>1</v>
      </c>
      <c r="U88" s="633">
        <v>21</v>
      </c>
      <c r="V88" s="616">
        <v>1</v>
      </c>
      <c r="W88" s="616">
        <v>1</v>
      </c>
      <c r="X88" s="618">
        <v>2</v>
      </c>
      <c r="Y88" s="157"/>
      <c r="Z88" s="157"/>
      <c r="AA88" s="157"/>
      <c r="AB88" s="157"/>
      <c r="AC88" s="157"/>
      <c r="AD88" s="574"/>
      <c r="AE88" s="49">
        <f t="shared" si="0"/>
        <v>27</v>
      </c>
      <c r="AO88" s="47"/>
      <c r="AP88" s="47"/>
      <c r="CW88" s="46"/>
      <c r="CX88" s="46"/>
      <c r="CY88" s="46"/>
      <c r="CZ88" s="46"/>
      <c r="DA88" s="46"/>
      <c r="DB88" s="46"/>
    </row>
    <row r="89" spans="1:106" ht="15.75" customHeight="1">
      <c r="A89" s="1020"/>
      <c r="B89" s="1031"/>
      <c r="C89" s="945"/>
      <c r="D89" s="948"/>
      <c r="E89" s="1034"/>
      <c r="F89" s="954"/>
      <c r="G89" s="958"/>
      <c r="H89" s="948"/>
      <c r="I89" s="951"/>
      <c r="J89" s="954"/>
      <c r="K89" s="958"/>
      <c r="L89" s="948"/>
      <c r="M89" s="951"/>
      <c r="N89" s="954"/>
      <c r="O89" s="262">
        <v>9</v>
      </c>
      <c r="P89" s="273" t="s">
        <v>268</v>
      </c>
      <c r="Q89" s="615">
        <v>1</v>
      </c>
      <c r="R89" s="627">
        <v>0</v>
      </c>
      <c r="S89" s="617">
        <v>0</v>
      </c>
      <c r="T89" s="616">
        <v>28</v>
      </c>
      <c r="U89" s="633">
        <v>71</v>
      </c>
      <c r="V89" s="616">
        <v>4</v>
      </c>
      <c r="W89" s="616">
        <v>4</v>
      </c>
      <c r="X89" s="625">
        <v>34</v>
      </c>
      <c r="Y89" s="157"/>
      <c r="Z89" s="157"/>
      <c r="AA89" s="157"/>
      <c r="AB89" s="157"/>
      <c r="AC89" s="157"/>
      <c r="AD89" s="574"/>
      <c r="AE89" s="49">
        <f t="shared" si="0"/>
        <v>142</v>
      </c>
      <c r="AO89" s="47"/>
      <c r="AP89" s="47"/>
      <c r="CW89" s="46"/>
      <c r="CX89" s="46"/>
      <c r="CY89" s="46"/>
      <c r="CZ89" s="46"/>
      <c r="DA89" s="46"/>
      <c r="DB89" s="46"/>
    </row>
    <row r="90" spans="1:106" ht="15.75" customHeight="1">
      <c r="A90" s="1020"/>
      <c r="B90" s="1031"/>
      <c r="C90" s="945"/>
      <c r="D90" s="948"/>
      <c r="E90" s="1034"/>
      <c r="F90" s="954"/>
      <c r="G90" s="958"/>
      <c r="H90" s="948"/>
      <c r="I90" s="951"/>
      <c r="J90" s="954"/>
      <c r="K90" s="958"/>
      <c r="L90" s="948"/>
      <c r="M90" s="951"/>
      <c r="N90" s="954"/>
      <c r="O90" s="266">
        <v>10</v>
      </c>
      <c r="P90" s="273" t="s">
        <v>453</v>
      </c>
      <c r="Q90" s="615">
        <v>0</v>
      </c>
      <c r="R90" s="627">
        <v>0</v>
      </c>
      <c r="S90" s="617">
        <v>0</v>
      </c>
      <c r="T90" s="616">
        <v>1</v>
      </c>
      <c r="U90" s="633">
        <v>9</v>
      </c>
      <c r="V90" s="616">
        <v>0</v>
      </c>
      <c r="W90" s="616">
        <v>25</v>
      </c>
      <c r="X90" s="625">
        <v>2</v>
      </c>
      <c r="Y90" s="157"/>
      <c r="Z90" s="157"/>
      <c r="AA90" s="157"/>
      <c r="AB90" s="157"/>
      <c r="AC90" s="157"/>
      <c r="AD90" s="574"/>
      <c r="AE90" s="49">
        <f t="shared" si="0"/>
        <v>37</v>
      </c>
      <c r="AO90" s="47"/>
      <c r="AP90" s="47"/>
      <c r="CW90" s="46"/>
      <c r="CX90" s="46"/>
      <c r="CY90" s="46"/>
      <c r="CZ90" s="46"/>
      <c r="DA90" s="46"/>
      <c r="DB90" s="46"/>
    </row>
    <row r="91" spans="1:106" ht="15.75" customHeight="1">
      <c r="A91" s="1020"/>
      <c r="B91" s="1031"/>
      <c r="C91" s="945"/>
      <c r="D91" s="948"/>
      <c r="E91" s="1034"/>
      <c r="F91" s="954"/>
      <c r="G91" s="958"/>
      <c r="H91" s="948"/>
      <c r="I91" s="951"/>
      <c r="J91" s="954"/>
      <c r="K91" s="959"/>
      <c r="L91" s="949"/>
      <c r="M91" s="952"/>
      <c r="N91" s="955"/>
      <c r="O91" s="262">
        <v>11</v>
      </c>
      <c r="P91" s="273" t="s">
        <v>454</v>
      </c>
      <c r="Q91" s="615">
        <v>2</v>
      </c>
      <c r="R91" s="627">
        <v>0</v>
      </c>
      <c r="S91" s="616">
        <v>0</v>
      </c>
      <c r="T91" s="616">
        <v>9</v>
      </c>
      <c r="U91" s="633">
        <v>35</v>
      </c>
      <c r="V91" s="616">
        <v>0</v>
      </c>
      <c r="W91" s="616">
        <v>22</v>
      </c>
      <c r="X91" s="625">
        <v>1</v>
      </c>
      <c r="Y91" s="157"/>
      <c r="Z91" s="157"/>
      <c r="AA91" s="157"/>
      <c r="AB91" s="157"/>
      <c r="AC91" s="157"/>
      <c r="AD91" s="574"/>
      <c r="AE91" s="49">
        <f t="shared" si="0"/>
        <v>69</v>
      </c>
      <c r="AO91" s="47"/>
      <c r="AP91" s="47"/>
      <c r="CW91" s="46"/>
      <c r="CX91" s="46"/>
      <c r="CY91" s="46"/>
      <c r="CZ91" s="46"/>
      <c r="DA91" s="46"/>
      <c r="DB91" s="46"/>
    </row>
    <row r="92" spans="1:106" ht="15.75" customHeight="1">
      <c r="A92" s="1020"/>
      <c r="B92" s="1031"/>
      <c r="C92" s="945"/>
      <c r="D92" s="948"/>
      <c r="E92" s="1034"/>
      <c r="F92" s="954"/>
      <c r="G92" s="959"/>
      <c r="H92" s="949"/>
      <c r="I92" s="952"/>
      <c r="J92" s="955"/>
      <c r="K92" s="262">
        <v>2</v>
      </c>
      <c r="L92" s="246" t="s">
        <v>211</v>
      </c>
      <c r="M92" s="326"/>
      <c r="N92" s="270"/>
      <c r="O92" s="262"/>
      <c r="P92" s="277"/>
      <c r="Q92" s="615">
        <v>51</v>
      </c>
      <c r="R92" s="627">
        <v>5</v>
      </c>
      <c r="S92" s="616">
        <v>6</v>
      </c>
      <c r="T92" s="616">
        <v>907</v>
      </c>
      <c r="U92" s="633">
        <v>1212</v>
      </c>
      <c r="V92" s="616">
        <v>294</v>
      </c>
      <c r="W92" s="616">
        <v>10</v>
      </c>
      <c r="X92" s="629">
        <v>142</v>
      </c>
      <c r="Y92" s="157"/>
      <c r="Z92" s="157"/>
      <c r="AA92" s="157"/>
      <c r="AB92" s="157"/>
      <c r="AC92" s="157"/>
      <c r="AD92" s="574"/>
      <c r="AE92" s="49">
        <f t="shared" si="0"/>
        <v>2627</v>
      </c>
      <c r="AM92" s="94"/>
      <c r="AO92" s="47"/>
      <c r="AP92" s="47"/>
      <c r="AX92" s="94"/>
      <c r="CW92" s="46"/>
      <c r="CX92" s="46"/>
      <c r="CY92" s="46"/>
      <c r="CZ92" s="46"/>
      <c r="DA92" s="46"/>
      <c r="DB92" s="46"/>
    </row>
    <row r="93" spans="1:106" ht="15.75" customHeight="1" thickBot="1">
      <c r="A93" s="1020"/>
      <c r="B93" s="1031"/>
      <c r="C93" s="946"/>
      <c r="D93" s="949"/>
      <c r="E93" s="1035"/>
      <c r="F93" s="955"/>
      <c r="G93" s="262">
        <v>2</v>
      </c>
      <c r="H93" s="246" t="s">
        <v>211</v>
      </c>
      <c r="I93" s="307"/>
      <c r="J93" s="319"/>
      <c r="K93" s="46"/>
      <c r="L93" s="46"/>
      <c r="M93" s="307"/>
      <c r="N93" s="319"/>
      <c r="O93" s="279"/>
      <c r="P93" s="308"/>
      <c r="Q93" s="619">
        <v>559</v>
      </c>
      <c r="R93" s="202">
        <v>76</v>
      </c>
      <c r="S93" s="620">
        <v>18</v>
      </c>
      <c r="T93" s="620">
        <v>3761</v>
      </c>
      <c r="U93" s="634">
        <v>3929</v>
      </c>
      <c r="V93" s="620">
        <v>1085</v>
      </c>
      <c r="W93" s="620">
        <v>26</v>
      </c>
      <c r="X93" s="630">
        <v>595</v>
      </c>
      <c r="Y93" s="157"/>
      <c r="Z93" s="157"/>
      <c r="AA93" s="157"/>
      <c r="AB93" s="252"/>
      <c r="AC93" s="157"/>
      <c r="AD93" s="574"/>
      <c r="AE93" s="49">
        <f t="shared" si="0"/>
        <v>10049</v>
      </c>
      <c r="AL93" s="94"/>
      <c r="AM93" s="94"/>
      <c r="AN93" s="94"/>
      <c r="AO93" s="47"/>
      <c r="AP93" s="47"/>
      <c r="AX93" s="94"/>
      <c r="CW93" s="46"/>
      <c r="CX93" s="46"/>
      <c r="CY93" s="46"/>
      <c r="CZ93" s="46"/>
      <c r="DA93" s="46"/>
      <c r="DB93" s="46"/>
    </row>
    <row r="94" spans="1:106" ht="36" customHeight="1" thickBot="1">
      <c r="A94" s="1020"/>
      <c r="B94" s="1031"/>
      <c r="C94" s="945" t="s">
        <v>713</v>
      </c>
      <c r="D94" s="1016" t="s">
        <v>552</v>
      </c>
      <c r="E94" s="1034" t="s">
        <v>561</v>
      </c>
      <c r="F94" s="954" t="s">
        <v>562</v>
      </c>
      <c r="G94" s="989" t="s">
        <v>564</v>
      </c>
      <c r="H94" s="947" t="s">
        <v>565</v>
      </c>
      <c r="I94" s="1212" t="s">
        <v>557</v>
      </c>
      <c r="J94" s="953" t="s">
        <v>558</v>
      </c>
      <c r="K94" s="520" t="s">
        <v>560</v>
      </c>
      <c r="L94" s="562" t="s">
        <v>555</v>
      </c>
      <c r="M94" s="607"/>
      <c r="N94" s="595"/>
      <c r="O94" s="251"/>
      <c r="P94" s="270"/>
      <c r="Q94" s="602"/>
      <c r="R94" s="532"/>
      <c r="S94" s="157"/>
      <c r="T94" s="157"/>
      <c r="U94" s="157"/>
      <c r="V94" s="157"/>
      <c r="W94" s="243"/>
      <c r="X94" s="157"/>
      <c r="Y94" s="157"/>
      <c r="Z94" s="157"/>
      <c r="AA94" s="621">
        <v>221</v>
      </c>
      <c r="AB94" s="676">
        <v>26376</v>
      </c>
      <c r="AC94" s="157"/>
      <c r="AD94" s="574"/>
      <c r="AE94" s="49">
        <f t="shared" si="0"/>
        <v>26597</v>
      </c>
      <c r="AO94" s="47"/>
      <c r="AP94" s="47"/>
      <c r="AT94" s="94"/>
      <c r="AX94" s="94"/>
      <c r="CW94" s="46"/>
      <c r="CX94" s="46"/>
      <c r="CY94" s="46"/>
      <c r="CZ94" s="46"/>
      <c r="DA94" s="46"/>
      <c r="DB94" s="46"/>
    </row>
    <row r="95" spans="1:106" ht="36" customHeight="1" thickBot="1">
      <c r="A95" s="1020"/>
      <c r="B95" s="1031"/>
      <c r="C95" s="945"/>
      <c r="D95" s="1016"/>
      <c r="E95" s="1034"/>
      <c r="F95" s="954"/>
      <c r="G95" s="1228"/>
      <c r="H95" s="949"/>
      <c r="I95" s="1213"/>
      <c r="J95" s="954"/>
      <c r="K95" s="522" t="s">
        <v>559</v>
      </c>
      <c r="L95" s="562" t="s">
        <v>556</v>
      </c>
      <c r="M95" s="607"/>
      <c r="N95" s="595"/>
      <c r="O95" s="285"/>
      <c r="P95" s="270"/>
      <c r="Q95" s="602"/>
      <c r="R95" s="532"/>
      <c r="S95" s="157"/>
      <c r="T95" s="157"/>
      <c r="U95" s="157"/>
      <c r="V95" s="157"/>
      <c r="W95" s="243"/>
      <c r="X95" s="157"/>
      <c r="Y95" s="157"/>
      <c r="Z95" s="157"/>
      <c r="AA95" s="677">
        <v>18</v>
      </c>
      <c r="AB95" s="463">
        <v>14831</v>
      </c>
      <c r="AC95" s="157"/>
      <c r="AD95" s="574"/>
      <c r="AE95" s="49">
        <f t="shared" si="0"/>
        <v>14849</v>
      </c>
      <c r="AO95" s="47"/>
      <c r="AP95" s="47"/>
      <c r="AT95" s="94"/>
      <c r="AX95" s="94"/>
      <c r="CW95" s="46"/>
      <c r="CX95" s="46"/>
      <c r="CY95" s="46"/>
      <c r="CZ95" s="46"/>
      <c r="DA95" s="46"/>
      <c r="DB95" s="46"/>
    </row>
    <row r="96" spans="1:106" ht="13.5" customHeight="1" thickBot="1">
      <c r="A96" s="1021"/>
      <c r="B96" s="1181"/>
      <c r="C96" s="1224"/>
      <c r="D96" s="1225"/>
      <c r="E96" s="1226"/>
      <c r="F96" s="1227"/>
      <c r="G96" s="315">
        <v>0</v>
      </c>
      <c r="H96" s="288" t="s">
        <v>563</v>
      </c>
      <c r="I96" s="312"/>
      <c r="J96" s="312"/>
      <c r="K96" s="311"/>
      <c r="L96" s="314"/>
      <c r="M96" s="312"/>
      <c r="N96" s="312"/>
      <c r="O96" s="311"/>
      <c r="P96" s="314"/>
      <c r="Q96" s="686"/>
      <c r="R96" s="214"/>
      <c r="S96" s="244"/>
      <c r="T96" s="244"/>
      <c r="U96" s="244"/>
      <c r="V96" s="244"/>
      <c r="W96" s="244"/>
      <c r="X96" s="244"/>
      <c r="Y96" s="244"/>
      <c r="Z96" s="244"/>
      <c r="AA96" s="687"/>
      <c r="AB96" s="675">
        <v>313</v>
      </c>
      <c r="AC96" s="622">
        <v>4</v>
      </c>
      <c r="AD96" s="572">
        <v>26457</v>
      </c>
      <c r="AE96" s="49">
        <f t="shared" si="0"/>
        <v>26774</v>
      </c>
      <c r="AF96" s="28"/>
      <c r="AG96" s="2"/>
      <c r="AP96" s="47"/>
      <c r="AT96" s="94"/>
      <c r="AV96" s="94"/>
      <c r="AX96" s="94"/>
      <c r="CW96" s="46"/>
      <c r="CX96" s="46"/>
      <c r="CY96" s="46"/>
      <c r="CZ96" s="46"/>
      <c r="DA96" s="46"/>
      <c r="DB96" s="46"/>
    </row>
    <row r="97" spans="17:100" ht="12.75">
      <c r="Q97" s="49">
        <f aca="true" t="shared" si="1" ref="Q97:AE97">SUM(Q79:Q96)</f>
        <v>743</v>
      </c>
      <c r="R97" s="49">
        <f t="shared" si="1"/>
        <v>85</v>
      </c>
      <c r="S97" s="49">
        <f t="shared" si="1"/>
        <v>28</v>
      </c>
      <c r="T97" s="49">
        <f t="shared" si="1"/>
        <v>5651</v>
      </c>
      <c r="U97" s="49">
        <f t="shared" si="1"/>
        <v>7319</v>
      </c>
      <c r="V97" s="49">
        <f t="shared" si="1"/>
        <v>1509</v>
      </c>
      <c r="W97" s="49">
        <f t="shared" si="1"/>
        <v>163</v>
      </c>
      <c r="X97" s="49">
        <f t="shared" si="1"/>
        <v>890</v>
      </c>
      <c r="Y97" s="49">
        <f t="shared" si="1"/>
        <v>31</v>
      </c>
      <c r="Z97" s="49">
        <f t="shared" si="1"/>
        <v>24</v>
      </c>
      <c r="AA97" s="49">
        <f t="shared" si="1"/>
        <v>239</v>
      </c>
      <c r="AB97" s="49">
        <f t="shared" si="1"/>
        <v>43312</v>
      </c>
      <c r="AC97" s="49">
        <f t="shared" si="1"/>
        <v>4</v>
      </c>
      <c r="AD97" s="49">
        <f t="shared" si="1"/>
        <v>26457</v>
      </c>
      <c r="AE97" s="49">
        <f t="shared" si="1"/>
        <v>86455</v>
      </c>
      <c r="AP97" s="47"/>
      <c r="AT97" s="94"/>
      <c r="AX97" s="94"/>
      <c r="CM97" s="47"/>
      <c r="CN97" s="47"/>
      <c r="CO97" s="47"/>
      <c r="CP97" s="47"/>
      <c r="CQ97" s="47"/>
      <c r="CR97" s="47"/>
      <c r="CS97" s="47"/>
      <c r="CT97" s="47"/>
      <c r="CU97" s="47"/>
      <c r="CV97" s="47"/>
    </row>
    <row r="98" spans="35:100" ht="12.75">
      <c r="AI98" s="94"/>
      <c r="AJ98" s="94"/>
      <c r="AK98" s="94"/>
      <c r="AL98" s="94"/>
      <c r="AM98" s="94"/>
      <c r="AN98" s="94"/>
      <c r="AP98" s="47"/>
      <c r="AT98" s="94"/>
      <c r="AU98" s="94"/>
      <c r="AV98" s="94"/>
      <c r="AX98" s="94"/>
      <c r="CM98" s="47"/>
      <c r="CN98" s="47"/>
      <c r="CO98" s="47"/>
      <c r="CP98" s="47"/>
      <c r="CQ98" s="47"/>
      <c r="CR98" s="47"/>
      <c r="CS98" s="47"/>
      <c r="CT98" s="47"/>
      <c r="CU98" s="47"/>
      <c r="CV98" s="47"/>
    </row>
    <row r="99" spans="97:100" ht="12.75">
      <c r="CS99" s="47"/>
      <c r="CT99" s="47"/>
      <c r="CU99" s="47"/>
      <c r="CV99" s="47"/>
    </row>
    <row r="100" spans="47:100" ht="12.75">
      <c r="AU100" s="94"/>
      <c r="AV100" s="94"/>
      <c r="AW100" s="94"/>
      <c r="AY100" s="94"/>
      <c r="CU100" s="47"/>
      <c r="CV100" s="47"/>
    </row>
    <row r="101" spans="99:100" ht="12.75">
      <c r="CU101" s="47"/>
      <c r="CV101" s="47"/>
    </row>
    <row r="102" spans="99:100" ht="12.75">
      <c r="CU102" s="47"/>
      <c r="CV102" s="47"/>
    </row>
    <row r="103" spans="99:100" ht="12.75">
      <c r="CU103" s="47"/>
      <c r="CV103" s="47"/>
    </row>
    <row r="104" spans="99:100" ht="12.75">
      <c r="CU104" s="47"/>
      <c r="CV104" s="47"/>
    </row>
    <row r="105" spans="99:100" ht="12.75">
      <c r="CU105" s="47"/>
      <c r="CV105" s="47"/>
    </row>
    <row r="106" spans="99:100" ht="12.75">
      <c r="CU106" s="47"/>
      <c r="CV106" s="47"/>
    </row>
    <row r="107" spans="99:100" ht="12.75">
      <c r="CU107" s="47"/>
      <c r="CV107" s="47"/>
    </row>
    <row r="108" spans="99:100" ht="12.75">
      <c r="CU108" s="47"/>
      <c r="CV108" s="47"/>
    </row>
    <row r="109" spans="99:100" ht="12.75">
      <c r="CU109" s="47"/>
      <c r="CV109" s="47"/>
    </row>
    <row r="110" spans="99:100" ht="12.75">
      <c r="CU110" s="47"/>
      <c r="CV110" s="47"/>
    </row>
    <row r="111" spans="99:100" ht="12.75">
      <c r="CU111" s="47"/>
      <c r="CV111" s="47"/>
    </row>
    <row r="112" spans="99:100" ht="12.75">
      <c r="CU112" s="47"/>
      <c r="CV112" s="47"/>
    </row>
    <row r="113" spans="99:100" ht="12.75">
      <c r="CU113" s="47"/>
      <c r="CV113" s="47"/>
    </row>
    <row r="114" spans="99:100" ht="12.75">
      <c r="CU114" s="47"/>
      <c r="CV114" s="47"/>
    </row>
    <row r="115" spans="99:100" ht="12.75">
      <c r="CU115" s="47"/>
      <c r="CV115" s="47"/>
    </row>
    <row r="116" spans="99:100" ht="12.75">
      <c r="CU116" s="47"/>
      <c r="CV116" s="47"/>
    </row>
    <row r="117" spans="99:100" ht="12.75">
      <c r="CU117" s="47"/>
      <c r="CV117" s="47"/>
    </row>
    <row r="118" spans="99:100" ht="12.75">
      <c r="CU118" s="47"/>
      <c r="CV118" s="47"/>
    </row>
    <row r="119" spans="99:100" ht="12.75">
      <c r="CU119" s="47"/>
      <c r="CV119" s="47"/>
    </row>
    <row r="120" ht="12.75">
      <c r="CV120" s="47"/>
    </row>
    <row r="121" ht="12.75">
      <c r="CV121" s="47"/>
    </row>
    <row r="122" ht="12.75">
      <c r="CV122" s="47"/>
    </row>
    <row r="123" ht="12.75">
      <c r="CV123" s="47"/>
    </row>
    <row r="124" ht="12.75">
      <c r="CV124" s="47"/>
    </row>
    <row r="125" ht="12.75">
      <c r="CV125" s="47"/>
    </row>
    <row r="126" ht="12.75">
      <c r="CV126" s="47"/>
    </row>
    <row r="127" ht="12.75">
      <c r="CV127" s="47"/>
    </row>
    <row r="128" ht="12.75">
      <c r="CV128" s="47"/>
    </row>
    <row r="129" ht="12.75">
      <c r="CV129" s="47"/>
    </row>
    <row r="130" ht="12.75">
      <c r="CV130" s="47"/>
    </row>
    <row r="131" ht="12.75">
      <c r="CV131" s="47"/>
    </row>
  </sheetData>
  <sheetProtection/>
  <mergeCells count="130">
    <mergeCell ref="AB74:AB78"/>
    <mergeCell ref="A79:A96"/>
    <mergeCell ref="B79:B96"/>
    <mergeCell ref="G81:G92"/>
    <mergeCell ref="H81:H92"/>
    <mergeCell ref="E94:E96"/>
    <mergeCell ref="F94:F96"/>
    <mergeCell ref="R76:S76"/>
    <mergeCell ref="M81:M91"/>
    <mergeCell ref="N81:N91"/>
    <mergeCell ref="V17:V22"/>
    <mergeCell ref="Q32:AB32"/>
    <mergeCell ref="Q33:AB33"/>
    <mergeCell ref="Q34:S34"/>
    <mergeCell ref="AA34:AB34"/>
    <mergeCell ref="X57:X58"/>
    <mergeCell ref="U35:U43"/>
    <mergeCell ref="V35:V43"/>
    <mergeCell ref="Q35:S35"/>
    <mergeCell ref="T35:T43"/>
    <mergeCell ref="S46:S58"/>
    <mergeCell ref="W46:W58"/>
    <mergeCell ref="Q39:Q43"/>
    <mergeCell ref="R39:S39"/>
    <mergeCell ref="R40:S40"/>
    <mergeCell ref="AA39:AA43"/>
    <mergeCell ref="AB39:AB43"/>
    <mergeCell ref="W35:W43"/>
    <mergeCell ref="X35:X43"/>
    <mergeCell ref="C94:C96"/>
    <mergeCell ref="D94:D96"/>
    <mergeCell ref="Q68:AB68"/>
    <mergeCell ref="Q69:S69"/>
    <mergeCell ref="Q70:S70"/>
    <mergeCell ref="T70:T78"/>
    <mergeCell ref="Q71:S71"/>
    <mergeCell ref="Q72:S72"/>
    <mergeCell ref="R74:S74"/>
    <mergeCell ref="G94:G95"/>
    <mergeCell ref="I81:I92"/>
    <mergeCell ref="J81:J92"/>
    <mergeCell ref="I94:I95"/>
    <mergeCell ref="J94:J95"/>
    <mergeCell ref="K81:K91"/>
    <mergeCell ref="L81:L91"/>
    <mergeCell ref="H94:H95"/>
    <mergeCell ref="R75:S75"/>
    <mergeCell ref="X70:X78"/>
    <mergeCell ref="AA69:AB69"/>
    <mergeCell ref="AA70:AB70"/>
    <mergeCell ref="AA71:AB71"/>
    <mergeCell ref="AA72:AB72"/>
    <mergeCell ref="AA74:AA78"/>
    <mergeCell ref="C80:C93"/>
    <mergeCell ref="D80:D93"/>
    <mergeCell ref="C45:C58"/>
    <mergeCell ref="D45:D58"/>
    <mergeCell ref="C59:C61"/>
    <mergeCell ref="D59:D61"/>
    <mergeCell ref="I46:I57"/>
    <mergeCell ref="E80:E93"/>
    <mergeCell ref="F80:F93"/>
    <mergeCell ref="E59:E61"/>
    <mergeCell ref="F59:F61"/>
    <mergeCell ref="G59:G60"/>
    <mergeCell ref="H59:H60"/>
    <mergeCell ref="E45:E58"/>
    <mergeCell ref="F45:F58"/>
    <mergeCell ref="G46:G57"/>
    <mergeCell ref="H46:H57"/>
    <mergeCell ref="X6:X24"/>
    <mergeCell ref="Y6:Y25"/>
    <mergeCell ref="W8:W22"/>
    <mergeCell ref="Y45:Z45"/>
    <mergeCell ref="Q28:AD28"/>
    <mergeCell ref="Q29:AD29"/>
    <mergeCell ref="Q30:AB30"/>
    <mergeCell ref="Q31:AB31"/>
    <mergeCell ref="A44:A61"/>
    <mergeCell ref="B44:B61"/>
    <mergeCell ref="AC31:AC43"/>
    <mergeCell ref="AD31:AD43"/>
    <mergeCell ref="Y35:Y43"/>
    <mergeCell ref="Q36:S36"/>
    <mergeCell ref="Q37:S37"/>
    <mergeCell ref="R38:S38"/>
    <mergeCell ref="J46:J57"/>
    <mergeCell ref="Q46:Q58"/>
    <mergeCell ref="Z35:Z43"/>
    <mergeCell ref="AA35:AB35"/>
    <mergeCell ref="AA36:AB36"/>
    <mergeCell ref="AA37:AB37"/>
    <mergeCell ref="V14:V16"/>
    <mergeCell ref="V23:V24"/>
    <mergeCell ref="I59:I60"/>
    <mergeCell ref="J59:J60"/>
    <mergeCell ref="K46:K56"/>
    <mergeCell ref="L46:L56"/>
    <mergeCell ref="M46:M56"/>
    <mergeCell ref="N46:N56"/>
    <mergeCell ref="R46:R58"/>
    <mergeCell ref="X50:X53"/>
    <mergeCell ref="R41:S41"/>
    <mergeCell ref="T46:T58"/>
    <mergeCell ref="U46:U58"/>
    <mergeCell ref="V46:V58"/>
    <mergeCell ref="Q65:AB65"/>
    <mergeCell ref="R73:S73"/>
    <mergeCell ref="V8:V9"/>
    <mergeCell ref="V6:V7"/>
    <mergeCell ref="Q63:AD63"/>
    <mergeCell ref="Q64:AD64"/>
    <mergeCell ref="Q59:Z61"/>
    <mergeCell ref="Q44:X45"/>
    <mergeCell ref="Y44:AA44"/>
    <mergeCell ref="AC44:AD60"/>
    <mergeCell ref="Q66:AB66"/>
    <mergeCell ref="AD66:AD78"/>
    <mergeCell ref="Q67:AB67"/>
    <mergeCell ref="U70:U78"/>
    <mergeCell ref="V70:V78"/>
    <mergeCell ref="Q74:Q78"/>
    <mergeCell ref="AC66:AC78"/>
    <mergeCell ref="Y70:Y78"/>
    <mergeCell ref="Z70:Z78"/>
    <mergeCell ref="W70:W78"/>
    <mergeCell ref="Y46:AB58"/>
    <mergeCell ref="AB61:AC61"/>
    <mergeCell ref="W23:W24"/>
    <mergeCell ref="W6:W7"/>
  </mergeCells>
  <printOptions horizontalCentered="1" verticalCentered="1"/>
  <pageMargins left="0" right="0" top="0" bottom="0" header="0" footer="0"/>
  <pageSetup fitToHeight="2" horizontalDpi="600" verticalDpi="600" orientation="landscape" paperSize="9" scale="59" r:id="rId1"/>
  <rowBreaks count="1" manualBreakCount="1">
    <brk id="61" max="29" man="1"/>
  </rowBreaks>
</worksheet>
</file>

<file path=xl/worksheets/sheet6.xml><?xml version="1.0" encoding="utf-8"?>
<worksheet xmlns="http://schemas.openxmlformats.org/spreadsheetml/2006/main" xmlns:r="http://schemas.openxmlformats.org/officeDocument/2006/relationships">
  <dimension ref="A1:DY123"/>
  <sheetViews>
    <sheetView zoomScaleSheetLayoutView="75" zoomScalePageLayoutView="0" workbookViewId="0" topLeftCell="A1">
      <selection activeCell="A1" sqref="A1"/>
    </sheetView>
  </sheetViews>
  <sheetFormatPr defaultColWidth="9.140625" defaultRowHeight="12.75"/>
  <cols>
    <col min="1" max="1" width="4.00390625" style="53" customWidth="1"/>
    <col min="2" max="2" width="3.57421875" style="53" customWidth="1"/>
    <col min="3" max="3" width="2.7109375" style="53" customWidth="1"/>
    <col min="4" max="4" width="6.421875" style="53" customWidth="1"/>
    <col min="5" max="5" width="3.140625" style="53" customWidth="1"/>
    <col min="6" max="6" width="4.8515625" style="53" customWidth="1"/>
    <col min="7" max="7" width="3.140625" style="53" customWidth="1"/>
    <col min="8" max="8" width="2.421875" style="53" customWidth="1"/>
    <col min="9" max="9" width="2.57421875" style="53" customWidth="1"/>
    <col min="10" max="10" width="4.7109375" style="53" customWidth="1"/>
    <col min="11" max="12" width="2.421875" style="53" customWidth="1"/>
    <col min="13" max="13" width="2.7109375" style="53" customWidth="1"/>
    <col min="14" max="14" width="4.140625" style="53" customWidth="1"/>
    <col min="15" max="15" width="3.28125" style="53" customWidth="1"/>
    <col min="16" max="16" width="2.7109375" style="53" customWidth="1"/>
    <col min="17" max="17" width="2.8515625" style="53" customWidth="1"/>
    <col min="18" max="18" width="2.28125" style="53" customWidth="1"/>
    <col min="19" max="19" width="2.8515625" style="53" customWidth="1"/>
    <col min="20" max="20" width="3.421875" style="53" customWidth="1"/>
    <col min="21" max="21" width="2.28125" style="53" customWidth="1"/>
    <col min="22" max="23" width="2.8515625" style="53" customWidth="1"/>
    <col min="24" max="24" width="2.57421875" style="53" customWidth="1"/>
    <col min="25" max="25" width="2.8515625" style="53" customWidth="1"/>
    <col min="26" max="26" width="2.57421875" style="53" customWidth="1"/>
    <col min="27" max="27" width="2.8515625" style="53" bestFit="1" customWidth="1"/>
    <col min="28" max="30" width="2.421875" style="53" customWidth="1"/>
    <col min="31" max="31" width="2.8515625" style="53" bestFit="1" customWidth="1"/>
    <col min="32" max="32" width="2.57421875" style="53" customWidth="1"/>
    <col min="33" max="33" width="2.421875" style="53" customWidth="1"/>
    <col min="34" max="34" width="4.28125" style="53" customWidth="1"/>
    <col min="35" max="35" width="2.8515625" style="53" bestFit="1" customWidth="1"/>
    <col min="36" max="36" width="2.421875" style="53" customWidth="1"/>
    <col min="37" max="37" width="2.8515625" style="53" customWidth="1"/>
    <col min="38" max="38" width="2.57421875" style="53" customWidth="1"/>
    <col min="39" max="39" width="2.8515625" style="53" bestFit="1" customWidth="1"/>
    <col min="40" max="40" width="3.00390625" style="53" customWidth="1"/>
    <col min="41" max="41" width="2.421875" style="53" customWidth="1"/>
    <col min="42" max="46" width="2.8515625" style="53" customWidth="1"/>
    <col min="47" max="47" width="3.421875" style="53" customWidth="1"/>
    <col min="48" max="48" width="5.00390625" style="53" customWidth="1"/>
    <col min="49" max="50" width="14.421875" style="53" customWidth="1"/>
    <col min="51" max="52" width="14.421875" style="122" customWidth="1"/>
    <col min="53" max="53" width="14.421875" style="93" customWidth="1"/>
    <col min="54" max="129" width="9.140625" style="93" customWidth="1"/>
    <col min="130" max="16384" width="9.140625" style="53" customWidth="1"/>
  </cols>
  <sheetData>
    <row r="1" spans="1:129" ht="12.75">
      <c r="A1" s="53" t="s">
        <v>317</v>
      </c>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row>
    <row r="2" spans="1:129" ht="12.75">
      <c r="A2" s="47" t="s">
        <v>594</v>
      </c>
      <c r="B2" s="47"/>
      <c r="C2" s="47"/>
      <c r="D2" s="47"/>
      <c r="E2" s="47" t="s">
        <v>137</v>
      </c>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row>
    <row r="3" spans="13:129" ht="12.75">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row>
    <row r="4" spans="3:129" ht="12.75">
      <c r="C4" s="100"/>
      <c r="M4" s="114"/>
      <c r="N4" s="114"/>
      <c r="O4" s="114"/>
      <c r="P4" s="114"/>
      <c r="Q4" s="114"/>
      <c r="R4" s="112"/>
      <c r="S4" s="112"/>
      <c r="T4" s="112"/>
      <c r="U4" s="112"/>
      <c r="V4" s="112"/>
      <c r="W4" s="112"/>
      <c r="X4" s="93"/>
      <c r="Y4" s="93"/>
      <c r="Z4" s="93"/>
      <c r="AA4" s="93"/>
      <c r="AB4" s="93"/>
      <c r="AC4" s="93"/>
      <c r="AD4" s="93"/>
      <c r="AT4" s="93"/>
      <c r="AU4" s="93"/>
      <c r="AV4" s="93"/>
      <c r="AW4" s="9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row>
    <row r="5" spans="1:129" ht="12.75">
      <c r="A5" s="54">
        <v>-1</v>
      </c>
      <c r="B5" s="54"/>
      <c r="C5" s="28"/>
      <c r="D5" s="54" t="s">
        <v>269</v>
      </c>
      <c r="F5" s="55"/>
      <c r="G5" s="55"/>
      <c r="H5" s="55"/>
      <c r="I5" s="55"/>
      <c r="J5" s="55"/>
      <c r="K5" s="55"/>
      <c r="L5" s="55"/>
      <c r="M5" s="46"/>
      <c r="N5" s="46"/>
      <c r="O5" s="46"/>
      <c r="P5" s="46"/>
      <c r="Q5" s="46"/>
      <c r="R5" s="112"/>
      <c r="S5" s="110"/>
      <c r="T5" s="110"/>
      <c r="U5" s="110"/>
      <c r="V5" s="110"/>
      <c r="W5" s="112"/>
      <c r="AT5" s="110"/>
      <c r="AU5" s="110"/>
      <c r="AW5" s="417">
        <f>SUM(AY112,AY113:BA113)</f>
        <v>30987</v>
      </c>
      <c r="AX5" s="417">
        <f>AW5</f>
        <v>30987</v>
      </c>
      <c r="AY5" s="417">
        <f>AX5</f>
        <v>30987</v>
      </c>
      <c r="AZ5" s="417">
        <f>AY5</f>
        <v>30987</v>
      </c>
      <c r="BA5" s="440"/>
      <c r="BB5" s="53"/>
      <c r="BC5" s="53"/>
      <c r="BD5" s="440"/>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row>
    <row r="6" spans="1:129" ht="12.75">
      <c r="A6" s="65">
        <v>111</v>
      </c>
      <c r="B6" s="65"/>
      <c r="C6" s="47"/>
      <c r="D6" s="90" t="s">
        <v>531</v>
      </c>
      <c r="F6" s="90"/>
      <c r="G6" s="90"/>
      <c r="H6" s="90"/>
      <c r="I6" s="90"/>
      <c r="J6" s="90"/>
      <c r="K6" s="90"/>
      <c r="L6" s="90"/>
      <c r="M6" s="46"/>
      <c r="N6" s="46"/>
      <c r="O6" s="46"/>
      <c r="P6" s="46"/>
      <c r="Q6" s="46"/>
      <c r="R6" s="112"/>
      <c r="S6" s="110"/>
      <c r="T6" s="110"/>
      <c r="U6" s="110"/>
      <c r="V6" s="110"/>
      <c r="W6" s="112"/>
      <c r="AT6" s="110"/>
      <c r="AU6" s="110"/>
      <c r="AW6" s="128">
        <f>SUM(AX90:AY91)</f>
        <v>13378</v>
      </c>
      <c r="AX6" s="1176">
        <f>SUM(AW6:AW8)</f>
        <v>20516</v>
      </c>
      <c r="AY6" s="1176">
        <f>SUM(AX6:AX9)</f>
        <v>20755</v>
      </c>
      <c r="AZ6" s="1244">
        <f>SUM(AY6:AY26)</f>
        <v>55468</v>
      </c>
      <c r="BA6" s="440"/>
      <c r="BB6" s="53"/>
      <c r="BC6" s="53"/>
      <c r="BD6" s="440"/>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row>
    <row r="7" spans="1:129" ht="12.75">
      <c r="A7" s="65">
        <v>112</v>
      </c>
      <c r="B7" s="65"/>
      <c r="C7" s="47"/>
      <c r="D7" s="90" t="s">
        <v>478</v>
      </c>
      <c r="F7" s="90"/>
      <c r="G7" s="90"/>
      <c r="H7" s="90"/>
      <c r="I7" s="90"/>
      <c r="J7" s="90"/>
      <c r="K7" s="90"/>
      <c r="L7" s="90"/>
      <c r="M7" s="46"/>
      <c r="N7" s="46"/>
      <c r="O7" s="46"/>
      <c r="P7" s="46"/>
      <c r="Q7" s="46"/>
      <c r="R7" s="112"/>
      <c r="S7" s="110"/>
      <c r="T7" s="110"/>
      <c r="U7" s="110"/>
      <c r="V7" s="110"/>
      <c r="W7" s="112"/>
      <c r="AT7" s="110"/>
      <c r="AU7" s="110"/>
      <c r="AW7" s="105">
        <f>SUM(AX92:AY97)</f>
        <v>728</v>
      </c>
      <c r="AX7" s="1177"/>
      <c r="AY7" s="1177"/>
      <c r="AZ7" s="956"/>
      <c r="BA7" s="440"/>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row>
    <row r="8" spans="1:129" ht="12.75">
      <c r="A8" s="65">
        <v>119</v>
      </c>
      <c r="B8" s="65"/>
      <c r="C8" s="47"/>
      <c r="D8" s="90" t="s">
        <v>479</v>
      </c>
      <c r="F8" s="90"/>
      <c r="G8" s="90"/>
      <c r="H8" s="90"/>
      <c r="I8" s="90"/>
      <c r="J8" s="90"/>
      <c r="K8" s="90"/>
      <c r="L8" s="90"/>
      <c r="M8" s="46"/>
      <c r="N8" s="46"/>
      <c r="O8" s="46"/>
      <c r="P8" s="46"/>
      <c r="Q8" s="46"/>
      <c r="R8" s="112"/>
      <c r="S8" s="110"/>
      <c r="T8" s="110"/>
      <c r="U8" s="110"/>
      <c r="V8" s="110"/>
      <c r="W8" s="112"/>
      <c r="AT8" s="110"/>
      <c r="AU8" s="110"/>
      <c r="AW8" s="129">
        <f>SUM(AX88:AY88,AY106:AY107,AY109)</f>
        <v>6410</v>
      </c>
      <c r="AX8" s="1236"/>
      <c r="AY8" s="1177"/>
      <c r="AZ8" s="956"/>
      <c r="BA8" s="440"/>
      <c r="BB8" s="53"/>
      <c r="BC8" s="53"/>
      <c r="BD8" s="440"/>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row>
    <row r="9" spans="1:129" ht="12.75">
      <c r="A9" s="65">
        <v>181</v>
      </c>
      <c r="B9" s="65"/>
      <c r="C9" s="47"/>
      <c r="D9" s="90" t="s">
        <v>712</v>
      </c>
      <c r="F9" s="90"/>
      <c r="G9" s="90"/>
      <c r="H9" s="90"/>
      <c r="I9" s="90"/>
      <c r="J9" s="90"/>
      <c r="K9" s="90"/>
      <c r="L9" s="90"/>
      <c r="M9" s="46"/>
      <c r="N9" s="46"/>
      <c r="O9" s="46"/>
      <c r="P9" s="46"/>
      <c r="Q9" s="46"/>
      <c r="R9" s="112"/>
      <c r="S9" s="110"/>
      <c r="T9" s="110"/>
      <c r="U9" s="110"/>
      <c r="V9" s="110"/>
      <c r="W9" s="112"/>
      <c r="AT9" s="110"/>
      <c r="AU9" s="110"/>
      <c r="AW9" s="351">
        <f>SUM(AW88:AW98)</f>
        <v>239</v>
      </c>
      <c r="AX9" s="351">
        <f>AW9</f>
        <v>239</v>
      </c>
      <c r="AY9" s="1236"/>
      <c r="AZ9" s="956"/>
      <c r="BA9" s="440"/>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row>
    <row r="10" spans="1:129" ht="12.75">
      <c r="A10" s="65">
        <v>211</v>
      </c>
      <c r="B10" s="65"/>
      <c r="C10" s="65"/>
      <c r="D10" s="90" t="s">
        <v>473</v>
      </c>
      <c r="F10" s="90"/>
      <c r="G10" s="90"/>
      <c r="H10" s="90"/>
      <c r="I10" s="90"/>
      <c r="J10" s="90"/>
      <c r="K10" s="90"/>
      <c r="L10" s="90"/>
      <c r="M10" s="46"/>
      <c r="N10" s="46"/>
      <c r="O10" s="46"/>
      <c r="P10" s="46"/>
      <c r="Q10" s="46"/>
      <c r="R10" s="112"/>
      <c r="S10" s="110"/>
      <c r="T10" s="110"/>
      <c r="U10" s="110"/>
      <c r="V10" s="110"/>
      <c r="W10" s="112"/>
      <c r="AT10" s="110"/>
      <c r="AU10" s="110"/>
      <c r="AW10" s="215">
        <f>SUM(AX80)</f>
        <v>1129</v>
      </c>
      <c r="AX10" s="1182">
        <f>SUM(AW10:AW13)</f>
        <v>2444</v>
      </c>
      <c r="AY10" s="1182">
        <f>SUM(AX10:AX17)</f>
        <v>20913</v>
      </c>
      <c r="AZ10" s="956"/>
      <c r="BA10" s="440"/>
      <c r="BB10" s="53"/>
      <c r="BC10" s="53"/>
      <c r="BD10" s="440"/>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row>
    <row r="11" spans="1:129" ht="12.75">
      <c r="A11" s="65">
        <v>212</v>
      </c>
      <c r="B11" s="65"/>
      <c r="C11" s="65"/>
      <c r="D11" s="90" t="s">
        <v>474</v>
      </c>
      <c r="F11" s="90"/>
      <c r="G11" s="90"/>
      <c r="H11" s="90"/>
      <c r="I11" s="90"/>
      <c r="J11" s="90"/>
      <c r="K11" s="90"/>
      <c r="L11" s="90"/>
      <c r="M11" s="46"/>
      <c r="N11" s="46"/>
      <c r="O11" s="46"/>
      <c r="P11" s="46"/>
      <c r="Q11" s="46"/>
      <c r="R11" s="112"/>
      <c r="S11" s="110"/>
      <c r="T11" s="110"/>
      <c r="U11" s="110"/>
      <c r="V11" s="110"/>
      <c r="W11" s="112"/>
      <c r="AT11" s="110"/>
      <c r="AU11" s="110"/>
      <c r="AW11" s="149">
        <f>SUM(AX81)</f>
        <v>1138</v>
      </c>
      <c r="AX11" s="1184"/>
      <c r="AY11" s="1184"/>
      <c r="AZ11" s="956"/>
      <c r="BA11" s="440"/>
      <c r="BB11" s="53"/>
      <c r="BC11" s="53"/>
      <c r="BD11" s="440"/>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row>
    <row r="12" spans="1:129" ht="12.75">
      <c r="A12" s="65">
        <v>213</v>
      </c>
      <c r="B12" s="65"/>
      <c r="C12" s="65"/>
      <c r="D12" s="90" t="s">
        <v>530</v>
      </c>
      <c r="F12" s="90"/>
      <c r="G12" s="90"/>
      <c r="H12" s="90"/>
      <c r="I12" s="90"/>
      <c r="J12" s="90"/>
      <c r="K12" s="90"/>
      <c r="L12" s="90"/>
      <c r="M12" s="46"/>
      <c r="N12" s="46"/>
      <c r="O12" s="46"/>
      <c r="P12" s="46"/>
      <c r="Q12" s="46"/>
      <c r="R12" s="112"/>
      <c r="S12" s="110"/>
      <c r="T12" s="110"/>
      <c r="U12" s="110"/>
      <c r="V12" s="110"/>
      <c r="W12" s="112"/>
      <c r="AT12" s="110"/>
      <c r="AU12" s="110"/>
      <c r="AW12" s="149">
        <f>SUM(AX82)</f>
        <v>7</v>
      </c>
      <c r="AX12" s="1184"/>
      <c r="AY12" s="1184"/>
      <c r="AZ12" s="956"/>
      <c r="BA12" s="440"/>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row>
    <row r="13" spans="1:129" ht="12.75">
      <c r="A13" s="65">
        <v>219</v>
      </c>
      <c r="B13" s="65"/>
      <c r="C13" s="65"/>
      <c r="D13" s="90" t="s">
        <v>532</v>
      </c>
      <c r="F13" s="90"/>
      <c r="G13" s="90"/>
      <c r="H13" s="90"/>
      <c r="I13" s="90"/>
      <c r="J13" s="90"/>
      <c r="K13" s="90"/>
      <c r="L13" s="90"/>
      <c r="M13" s="46"/>
      <c r="N13" s="46"/>
      <c r="O13" s="46"/>
      <c r="P13" s="46"/>
      <c r="Q13" s="46"/>
      <c r="R13" s="112"/>
      <c r="S13" s="110"/>
      <c r="T13" s="110"/>
      <c r="U13" s="110"/>
      <c r="V13" s="110"/>
      <c r="W13" s="112"/>
      <c r="AT13" s="110"/>
      <c r="AU13" s="110"/>
      <c r="AW13" s="150">
        <f>SUM(AX83,AY104)</f>
        <v>170</v>
      </c>
      <c r="AX13" s="1183"/>
      <c r="AY13" s="1184"/>
      <c r="AZ13" s="956"/>
      <c r="BA13" s="440"/>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row>
    <row r="14" spans="1:129" ht="12.75">
      <c r="A14" s="65">
        <v>221</v>
      </c>
      <c r="B14" s="65"/>
      <c r="C14" s="65"/>
      <c r="D14" s="90" t="s">
        <v>475</v>
      </c>
      <c r="F14" s="90"/>
      <c r="G14" s="90"/>
      <c r="H14" s="90"/>
      <c r="I14" s="90"/>
      <c r="J14" s="90"/>
      <c r="K14" s="90"/>
      <c r="L14" s="90"/>
      <c r="M14" s="46"/>
      <c r="N14" s="46"/>
      <c r="O14" s="46"/>
      <c r="P14" s="46"/>
      <c r="Q14" s="46"/>
      <c r="R14" s="112"/>
      <c r="S14" s="110"/>
      <c r="T14" s="110"/>
      <c r="U14" s="110"/>
      <c r="V14" s="110"/>
      <c r="W14" s="112"/>
      <c r="AT14" s="110"/>
      <c r="AU14" s="110"/>
      <c r="AW14" s="215">
        <f>SUM(AX84)</f>
        <v>9013</v>
      </c>
      <c r="AX14" s="1182">
        <f>SUM(AW14:AW17)</f>
        <v>18469</v>
      </c>
      <c r="AY14" s="1184"/>
      <c r="AZ14" s="956"/>
      <c r="BA14" s="440"/>
      <c r="BB14" s="53"/>
      <c r="BC14" s="53"/>
      <c r="BD14" s="440"/>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row>
    <row r="15" spans="1:129" ht="12.75">
      <c r="A15" s="65">
        <v>222</v>
      </c>
      <c r="B15" s="65"/>
      <c r="C15" s="65"/>
      <c r="D15" s="90" t="s">
        <v>476</v>
      </c>
      <c r="F15" s="90"/>
      <c r="G15" s="90"/>
      <c r="H15" s="90"/>
      <c r="I15" s="90"/>
      <c r="J15" s="90"/>
      <c r="K15" s="90"/>
      <c r="L15" s="90"/>
      <c r="M15" s="46"/>
      <c r="N15" s="46"/>
      <c r="O15" s="46"/>
      <c r="P15" s="46"/>
      <c r="Q15" s="46"/>
      <c r="R15" s="112"/>
      <c r="S15" s="110"/>
      <c r="T15" s="110"/>
      <c r="U15" s="110"/>
      <c r="V15" s="110"/>
      <c r="W15" s="112"/>
      <c r="AT15" s="110"/>
      <c r="AU15" s="110"/>
      <c r="AW15" s="149">
        <f>SUM(AX85)</f>
        <v>6520</v>
      </c>
      <c r="AX15" s="1184"/>
      <c r="AY15" s="1184"/>
      <c r="AZ15" s="956"/>
      <c r="BA15" s="440"/>
      <c r="BB15" s="53"/>
      <c r="BC15" s="53"/>
      <c r="BD15" s="440"/>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row>
    <row r="16" spans="1:129" ht="12.75">
      <c r="A16" s="65">
        <v>223</v>
      </c>
      <c r="B16" s="65"/>
      <c r="C16" s="65"/>
      <c r="D16" s="90" t="s">
        <v>533</v>
      </c>
      <c r="F16" s="90"/>
      <c r="G16" s="90"/>
      <c r="H16" s="90"/>
      <c r="I16" s="90"/>
      <c r="J16" s="90"/>
      <c r="K16" s="90"/>
      <c r="L16" s="90"/>
      <c r="M16" s="46"/>
      <c r="N16" s="46"/>
      <c r="O16" s="46"/>
      <c r="P16" s="46"/>
      <c r="Q16" s="46"/>
      <c r="R16" s="112"/>
      <c r="S16" s="110"/>
      <c r="T16" s="110"/>
      <c r="U16" s="110"/>
      <c r="V16" s="110"/>
      <c r="W16" s="112"/>
      <c r="AT16" s="110"/>
      <c r="AU16" s="110"/>
      <c r="AW16" s="149">
        <f>SUM(AX86)</f>
        <v>27</v>
      </c>
      <c r="AX16" s="1184"/>
      <c r="AY16" s="1184"/>
      <c r="AZ16" s="956"/>
      <c r="BA16" s="440"/>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row>
    <row r="17" spans="1:129" ht="12.75">
      <c r="A17" s="65">
        <v>229</v>
      </c>
      <c r="B17" s="65"/>
      <c r="C17" s="65"/>
      <c r="D17" s="90" t="s">
        <v>477</v>
      </c>
      <c r="F17" s="90"/>
      <c r="G17" s="90"/>
      <c r="H17" s="90"/>
      <c r="I17" s="90"/>
      <c r="J17" s="90"/>
      <c r="K17" s="90"/>
      <c r="L17" s="90"/>
      <c r="M17" s="46"/>
      <c r="N17" s="46"/>
      <c r="O17" s="46"/>
      <c r="P17" s="46"/>
      <c r="Q17" s="46"/>
      <c r="R17" s="112"/>
      <c r="S17" s="110"/>
      <c r="T17" s="110"/>
      <c r="U17" s="110"/>
      <c r="V17" s="110"/>
      <c r="W17" s="112"/>
      <c r="AT17" s="110"/>
      <c r="AU17" s="110"/>
      <c r="AW17" s="150">
        <f>SUM(AX87,AY105)</f>
        <v>2909</v>
      </c>
      <c r="AX17" s="1183"/>
      <c r="AY17" s="1183"/>
      <c r="AZ17" s="956"/>
      <c r="BA17" s="440"/>
      <c r="BB17" s="53"/>
      <c r="BC17" s="53"/>
      <c r="BD17" s="440"/>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row>
    <row r="18" spans="1:129" ht="12.75">
      <c r="A18" s="384">
        <v>411</v>
      </c>
      <c r="B18" s="147"/>
      <c r="C18" s="147"/>
      <c r="D18" s="90" t="s">
        <v>534</v>
      </c>
      <c r="F18" s="90"/>
      <c r="G18" s="90"/>
      <c r="H18" s="90"/>
      <c r="I18" s="90"/>
      <c r="J18" s="90"/>
      <c r="K18" s="90"/>
      <c r="L18" s="90"/>
      <c r="M18" s="46"/>
      <c r="N18" s="46"/>
      <c r="O18" s="46"/>
      <c r="P18" s="46"/>
      <c r="Q18" s="67"/>
      <c r="R18" s="112"/>
      <c r="S18" s="110"/>
      <c r="T18" s="110"/>
      <c r="U18" s="110"/>
      <c r="V18" s="110"/>
      <c r="W18" s="112"/>
      <c r="AT18" s="110"/>
      <c r="AU18" s="110"/>
      <c r="AW18" s="222">
        <f>SUM(AX100)</f>
        <v>108</v>
      </c>
      <c r="AX18" s="1098">
        <f>SUM(AW18:AW20)</f>
        <v>13054</v>
      </c>
      <c r="AY18" s="1098">
        <f>SUM(AX18:AX22)</f>
        <v>13411</v>
      </c>
      <c r="AZ18" s="956"/>
      <c r="BA18" s="440"/>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row>
    <row r="19" spans="1:129" ht="12.75">
      <c r="A19" s="65">
        <v>412</v>
      </c>
      <c r="B19" s="65"/>
      <c r="C19" s="65"/>
      <c r="D19" s="90" t="s">
        <v>535</v>
      </c>
      <c r="F19" s="90"/>
      <c r="G19" s="90"/>
      <c r="H19" s="90"/>
      <c r="I19" s="90"/>
      <c r="J19" s="90"/>
      <c r="K19" s="90"/>
      <c r="L19" s="90"/>
      <c r="M19" s="46"/>
      <c r="N19" s="46"/>
      <c r="O19" s="46"/>
      <c r="P19" s="46"/>
      <c r="Q19" s="67"/>
      <c r="R19" s="112"/>
      <c r="S19" s="110"/>
      <c r="T19" s="110"/>
      <c r="U19" s="110"/>
      <c r="V19" s="110"/>
      <c r="W19" s="112"/>
      <c r="AT19" s="110"/>
      <c r="AU19" s="110"/>
      <c r="AW19" s="223">
        <f>SUM(AX101)</f>
        <v>10910</v>
      </c>
      <c r="AX19" s="1099"/>
      <c r="AY19" s="1099"/>
      <c r="AZ19" s="956"/>
      <c r="BA19" s="440"/>
      <c r="BB19" s="53"/>
      <c r="BC19" s="53"/>
      <c r="BD19" s="440"/>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row>
    <row r="20" spans="1:129" ht="12.75">
      <c r="A20" s="65">
        <v>419</v>
      </c>
      <c r="B20" s="65"/>
      <c r="C20" s="65"/>
      <c r="D20" s="90" t="s">
        <v>536</v>
      </c>
      <c r="F20" s="90"/>
      <c r="G20" s="90"/>
      <c r="H20" s="90"/>
      <c r="I20" s="90"/>
      <c r="J20" s="90"/>
      <c r="K20" s="90"/>
      <c r="L20" s="90"/>
      <c r="M20" s="46"/>
      <c r="N20" s="46"/>
      <c r="O20" s="46"/>
      <c r="P20" s="46"/>
      <c r="Q20" s="67"/>
      <c r="R20" s="112"/>
      <c r="S20" s="110"/>
      <c r="T20" s="110"/>
      <c r="U20" s="110"/>
      <c r="V20" s="110"/>
      <c r="W20" s="112"/>
      <c r="AT20" s="110"/>
      <c r="AU20" s="110"/>
      <c r="AW20" s="224">
        <f>SUM(AY108)</f>
        <v>2036</v>
      </c>
      <c r="AX20" s="1175"/>
      <c r="AY20" s="1099"/>
      <c r="AZ20" s="956"/>
      <c r="BA20" s="440"/>
      <c r="BB20" s="53"/>
      <c r="BC20" s="53"/>
      <c r="BD20" s="440"/>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row>
    <row r="21" spans="1:129" ht="12.75">
      <c r="A21" s="65">
        <v>421</v>
      </c>
      <c r="B21" s="65"/>
      <c r="C21" s="65"/>
      <c r="D21" s="90" t="s">
        <v>537</v>
      </c>
      <c r="F21" s="90"/>
      <c r="G21" s="90"/>
      <c r="H21" s="90"/>
      <c r="I21" s="90"/>
      <c r="J21" s="90"/>
      <c r="K21" s="90"/>
      <c r="L21" s="90"/>
      <c r="M21" s="46"/>
      <c r="N21" s="46"/>
      <c r="O21" s="46"/>
      <c r="P21" s="46"/>
      <c r="Q21" s="46"/>
      <c r="R21" s="112"/>
      <c r="S21" s="110"/>
      <c r="T21" s="110"/>
      <c r="U21" s="110"/>
      <c r="V21" s="110"/>
      <c r="W21" s="112"/>
      <c r="AT21" s="110"/>
      <c r="AU21" s="110"/>
      <c r="AW21" s="221">
        <f>SUM(AX98:AY98)</f>
        <v>232</v>
      </c>
      <c r="AX21" s="221">
        <f>AW21</f>
        <v>232</v>
      </c>
      <c r="AY21" s="1099"/>
      <c r="AZ21" s="956"/>
      <c r="BA21" s="440"/>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row>
    <row r="22" spans="1:129" ht="12.75">
      <c r="A22" s="65">
        <v>431</v>
      </c>
      <c r="B22" s="65"/>
      <c r="C22" s="65"/>
      <c r="D22" s="90" t="s">
        <v>538</v>
      </c>
      <c r="F22" s="90"/>
      <c r="G22" s="90"/>
      <c r="H22" s="90"/>
      <c r="I22" s="90"/>
      <c r="J22" s="90"/>
      <c r="K22" s="90"/>
      <c r="L22" s="90"/>
      <c r="M22" s="46"/>
      <c r="N22" s="46"/>
      <c r="O22" s="46"/>
      <c r="P22" s="46"/>
      <c r="Q22" s="46"/>
      <c r="R22" s="112"/>
      <c r="S22" s="110"/>
      <c r="T22" s="110"/>
      <c r="U22" s="110"/>
      <c r="V22" s="110"/>
      <c r="W22" s="112"/>
      <c r="AT22" s="110"/>
      <c r="AU22" s="110"/>
      <c r="AW22" s="221">
        <f>SUM(AX89:AY89)</f>
        <v>125</v>
      </c>
      <c r="AX22" s="221">
        <f>AW22</f>
        <v>125</v>
      </c>
      <c r="AY22" s="1175"/>
      <c r="AZ22" s="956"/>
      <c r="BA22" s="440"/>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row>
    <row r="23" spans="1:129" ht="12.75">
      <c r="A23" s="65">
        <v>991</v>
      </c>
      <c r="B23" s="65"/>
      <c r="C23" s="65"/>
      <c r="D23" s="90" t="s">
        <v>539</v>
      </c>
      <c r="F23" s="90"/>
      <c r="G23" s="90"/>
      <c r="H23" s="90"/>
      <c r="I23" s="90"/>
      <c r="J23" s="90"/>
      <c r="K23" s="90"/>
      <c r="L23" s="90"/>
      <c r="M23" s="46"/>
      <c r="N23" s="46"/>
      <c r="O23" s="46"/>
      <c r="P23" s="46"/>
      <c r="Q23" s="46"/>
      <c r="R23" s="112"/>
      <c r="S23" s="110"/>
      <c r="T23" s="110"/>
      <c r="U23" s="110"/>
      <c r="V23" s="110"/>
      <c r="W23" s="112"/>
      <c r="AT23" s="110"/>
      <c r="AU23" s="110"/>
      <c r="AW23" s="405">
        <f>SUM(AX102)</f>
        <v>26</v>
      </c>
      <c r="AX23" s="1275">
        <f>SUM(AW23:AW25)</f>
        <v>389</v>
      </c>
      <c r="AY23" s="1275">
        <f>SUM(AX23)</f>
        <v>389</v>
      </c>
      <c r="AZ23" s="956"/>
      <c r="BA23" s="440"/>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row>
    <row r="24" spans="1:129" ht="12.75">
      <c r="A24" s="65">
        <v>992</v>
      </c>
      <c r="B24" s="65"/>
      <c r="C24" s="65"/>
      <c r="D24" s="90" t="s">
        <v>540</v>
      </c>
      <c r="F24" s="90"/>
      <c r="G24" s="90"/>
      <c r="H24" s="90"/>
      <c r="I24" s="90"/>
      <c r="J24" s="90"/>
      <c r="K24" s="90"/>
      <c r="L24" s="90"/>
      <c r="M24" s="46"/>
      <c r="N24" s="46"/>
      <c r="O24" s="46"/>
      <c r="P24" s="46"/>
      <c r="Q24" s="46"/>
      <c r="R24" s="112"/>
      <c r="S24" s="110"/>
      <c r="T24" s="110"/>
      <c r="U24" s="110"/>
      <c r="V24" s="110"/>
      <c r="W24" s="112"/>
      <c r="AT24" s="110"/>
      <c r="AU24" s="110"/>
      <c r="AW24" s="338">
        <f>SUM(AX103)</f>
        <v>278</v>
      </c>
      <c r="AX24" s="1276"/>
      <c r="AY24" s="1276"/>
      <c r="AZ24" s="956"/>
      <c r="BA24" s="440"/>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row>
    <row r="25" spans="1:129" ht="12.75">
      <c r="A25" s="65">
        <v>999</v>
      </c>
      <c r="B25" s="65"/>
      <c r="C25" s="65"/>
      <c r="D25" s="90" t="s">
        <v>541</v>
      </c>
      <c r="F25" s="90"/>
      <c r="G25" s="90"/>
      <c r="H25" s="90"/>
      <c r="I25" s="90"/>
      <c r="J25" s="90"/>
      <c r="K25" s="90"/>
      <c r="L25" s="90"/>
      <c r="M25" s="46"/>
      <c r="N25" s="46"/>
      <c r="O25" s="46"/>
      <c r="P25" s="46"/>
      <c r="Q25" s="46"/>
      <c r="R25" s="112"/>
      <c r="S25" s="110"/>
      <c r="T25" s="110"/>
      <c r="U25" s="110"/>
      <c r="V25" s="110"/>
      <c r="W25" s="112"/>
      <c r="AT25" s="110"/>
      <c r="AU25" s="110"/>
      <c r="AW25" s="387">
        <f>SUM(AY110)</f>
        <v>85</v>
      </c>
      <c r="AX25" s="1277"/>
      <c r="AY25" s="1277"/>
      <c r="AZ25" s="956"/>
      <c r="BA25" s="440"/>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row>
    <row r="26" spans="1:60" s="123" customFormat="1" ht="12.75">
      <c r="A26" s="57" t="s">
        <v>212</v>
      </c>
      <c r="B26" s="57"/>
      <c r="C26" s="48"/>
      <c r="D26" s="54" t="s">
        <v>270</v>
      </c>
      <c r="F26" s="64"/>
      <c r="G26" s="64"/>
      <c r="H26" s="64"/>
      <c r="I26" s="64"/>
      <c r="J26" s="64"/>
      <c r="K26" s="64"/>
      <c r="L26" s="64"/>
      <c r="M26" s="67"/>
      <c r="N26" s="67"/>
      <c r="O26" s="67"/>
      <c r="P26" s="67"/>
      <c r="Q26" s="67"/>
      <c r="R26" s="112"/>
      <c r="S26" s="110"/>
      <c r="T26" s="110"/>
      <c r="U26" s="110"/>
      <c r="V26" s="110"/>
      <c r="W26" s="112"/>
      <c r="AE26" s="53"/>
      <c r="AF26" s="53"/>
      <c r="AG26" s="53"/>
      <c r="AH26" s="53"/>
      <c r="AI26" s="53"/>
      <c r="AJ26" s="53"/>
      <c r="AK26" s="53"/>
      <c r="AL26" s="53"/>
      <c r="AM26" s="53"/>
      <c r="AN26" s="53"/>
      <c r="AO26" s="53"/>
      <c r="AP26" s="53"/>
      <c r="AQ26" s="53"/>
      <c r="AR26" s="53"/>
      <c r="AS26" s="53"/>
      <c r="AT26" s="110"/>
      <c r="AU26" s="110"/>
      <c r="AW26" s="487">
        <f>SUM(AY111)</f>
        <v>0</v>
      </c>
      <c r="AX26" s="487">
        <f>AW26</f>
        <v>0</v>
      </c>
      <c r="AY26" s="487">
        <f>AX26</f>
        <v>0</v>
      </c>
      <c r="AZ26" s="1245"/>
      <c r="BA26" s="53"/>
      <c r="BB26" s="53"/>
      <c r="BC26" s="53"/>
      <c r="BD26" s="53"/>
      <c r="BE26" s="53"/>
      <c r="BF26" s="53"/>
      <c r="BG26" s="53"/>
      <c r="BH26" s="53"/>
    </row>
    <row r="27" spans="1:129" ht="13.5" thickBot="1">
      <c r="A27" s="47"/>
      <c r="B27" s="47"/>
      <c r="C27" s="47"/>
      <c r="D27" s="47"/>
      <c r="AW27" s="139"/>
      <c r="AX27" s="39"/>
      <c r="AY27" s="39"/>
      <c r="AZ27" s="691">
        <f>SUM(AZ5:AZ26)</f>
        <v>86455</v>
      </c>
      <c r="BA27" s="53"/>
      <c r="BB27" s="53"/>
      <c r="BC27" s="53"/>
      <c r="BD27" s="53"/>
      <c r="BE27" s="53"/>
      <c r="BF27" s="53"/>
      <c r="BG27" s="53"/>
      <c r="BH27" s="53"/>
      <c r="DT27" s="53"/>
      <c r="DU27" s="53"/>
      <c r="DV27" s="53"/>
      <c r="DW27" s="53"/>
      <c r="DX27" s="53"/>
      <c r="DY27" s="53"/>
    </row>
    <row r="28" spans="49:129" ht="14.25" thickBot="1" thickTop="1">
      <c r="AW28" s="124"/>
      <c r="AY28" s="53"/>
      <c r="AZ28" s="93"/>
      <c r="DT28" s="53"/>
      <c r="DU28" s="53"/>
      <c r="DV28" s="53"/>
      <c r="DW28" s="53"/>
      <c r="DX28" s="53"/>
      <c r="DY28" s="53"/>
    </row>
    <row r="29" spans="1:53" ht="12.75">
      <c r="A29" s="53" t="s">
        <v>317</v>
      </c>
      <c r="AW29" s="972" t="s">
        <v>302</v>
      </c>
      <c r="AX29" s="973"/>
      <c r="AY29" s="973"/>
      <c r="AZ29" s="973"/>
      <c r="BA29" s="974"/>
    </row>
    <row r="30" spans="49:53" ht="12.75">
      <c r="AW30" s="975" t="s">
        <v>710</v>
      </c>
      <c r="AX30" s="976"/>
      <c r="AY30" s="976"/>
      <c r="AZ30" s="976"/>
      <c r="BA30" s="977"/>
    </row>
    <row r="31" spans="49:53" ht="12.75">
      <c r="AW31" s="978" t="s">
        <v>599</v>
      </c>
      <c r="AX31" s="976"/>
      <c r="AY31" s="976"/>
      <c r="AZ31" s="328" t="s">
        <v>713</v>
      </c>
      <c r="BA31" s="329" t="s">
        <v>492</v>
      </c>
    </row>
    <row r="32" spans="49:53" ht="12.75">
      <c r="AW32" s="981" t="s">
        <v>408</v>
      </c>
      <c r="AX32" s="982"/>
      <c r="AY32" s="982"/>
      <c r="AZ32" s="1036" t="s">
        <v>212</v>
      </c>
      <c r="BA32" s="1279" t="s">
        <v>409</v>
      </c>
    </row>
    <row r="33" spans="49:53" ht="12.75">
      <c r="AW33" s="1280" t="s">
        <v>341</v>
      </c>
      <c r="AX33" s="1281"/>
      <c r="AY33" s="1281"/>
      <c r="AZ33" s="1036"/>
      <c r="BA33" s="1279"/>
    </row>
    <row r="34" spans="49:53" ht="12.75">
      <c r="AW34" s="1282" t="s">
        <v>711</v>
      </c>
      <c r="AX34" s="906"/>
      <c r="AY34" s="906"/>
      <c r="AZ34" s="1036"/>
      <c r="BA34" s="1279"/>
    </row>
    <row r="35" spans="49:53" ht="12.75">
      <c r="AW35" s="327" t="s">
        <v>434</v>
      </c>
      <c r="AX35" s="330" t="s">
        <v>610</v>
      </c>
      <c r="AY35" s="225" t="s">
        <v>713</v>
      </c>
      <c r="AZ35" s="1036"/>
      <c r="BA35" s="1279"/>
    </row>
    <row r="36" spans="49:53" ht="27" customHeight="1" thickBot="1">
      <c r="AW36" s="343" t="s">
        <v>411</v>
      </c>
      <c r="AX36" s="218" t="s">
        <v>410</v>
      </c>
      <c r="AY36" s="261" t="s">
        <v>522</v>
      </c>
      <c r="AZ36" s="1036"/>
      <c r="BA36" s="1279"/>
    </row>
    <row r="37" spans="1:53" ht="12.75" customHeight="1">
      <c r="A37" s="1019" t="s">
        <v>609</v>
      </c>
      <c r="B37" s="1011" t="s">
        <v>200</v>
      </c>
      <c r="C37" s="1270">
        <v>1</v>
      </c>
      <c r="D37" s="1024" t="s">
        <v>313</v>
      </c>
      <c r="E37" s="1274" t="s">
        <v>324</v>
      </c>
      <c r="F37" s="1028" t="s">
        <v>472</v>
      </c>
      <c r="G37" s="294">
        <v>1</v>
      </c>
      <c r="H37" s="293" t="s">
        <v>210</v>
      </c>
      <c r="I37" s="293"/>
      <c r="J37" s="293"/>
      <c r="K37" s="293"/>
      <c r="L37" s="293"/>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9"/>
      <c r="AW37" s="1278"/>
      <c r="AX37" s="115">
        <v>211</v>
      </c>
      <c r="AY37" s="337"/>
      <c r="AZ37" s="1239"/>
      <c r="BA37" s="1240"/>
    </row>
    <row r="38" spans="1:53" ht="12.75" customHeight="1">
      <c r="A38" s="1020"/>
      <c r="B38" s="1006"/>
      <c r="C38" s="958"/>
      <c r="D38" s="948"/>
      <c r="E38" s="1192"/>
      <c r="F38" s="954"/>
      <c r="G38" s="958">
        <v>0</v>
      </c>
      <c r="H38" s="947" t="s">
        <v>211</v>
      </c>
      <c r="I38" s="1033" t="s">
        <v>325</v>
      </c>
      <c r="J38" s="953" t="s">
        <v>471</v>
      </c>
      <c r="K38" s="266">
        <v>1</v>
      </c>
      <c r="L38" s="246" t="s">
        <v>210</v>
      </c>
      <c r="M38" s="267"/>
      <c r="N38" s="267"/>
      <c r="O38" s="267"/>
      <c r="P38" s="267"/>
      <c r="Q38" s="246"/>
      <c r="R38" s="246"/>
      <c r="S38" s="246"/>
      <c r="T38" s="246"/>
      <c r="U38" s="246"/>
      <c r="V38" s="246"/>
      <c r="W38" s="246"/>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8"/>
      <c r="AW38" s="1257"/>
      <c r="AX38" s="188">
        <v>212</v>
      </c>
      <c r="AY38" s="362"/>
      <c r="AZ38" s="1241"/>
      <c r="BA38" s="1242"/>
    </row>
    <row r="39" spans="1:53" ht="30.75" customHeight="1" thickBot="1">
      <c r="A39" s="1020"/>
      <c r="B39" s="1006"/>
      <c r="C39" s="958"/>
      <c r="D39" s="948"/>
      <c r="E39" s="1192"/>
      <c r="F39" s="954"/>
      <c r="G39" s="958"/>
      <c r="H39" s="948"/>
      <c r="I39" s="1034"/>
      <c r="J39" s="954"/>
      <c r="K39" s="957">
        <v>0</v>
      </c>
      <c r="L39" s="947" t="s">
        <v>211</v>
      </c>
      <c r="M39" s="1192" t="s">
        <v>323</v>
      </c>
      <c r="N39" s="954" t="s">
        <v>333</v>
      </c>
      <c r="O39" s="266">
        <v>1</v>
      </c>
      <c r="P39" s="246" t="s">
        <v>210</v>
      </c>
      <c r="Q39" s="263"/>
      <c r="R39" s="263"/>
      <c r="S39" s="263"/>
      <c r="T39" s="263"/>
      <c r="U39" s="263"/>
      <c r="V39" s="263"/>
      <c r="W39" s="263"/>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68"/>
      <c r="AW39" s="1257"/>
      <c r="AX39" s="187">
        <v>213</v>
      </c>
      <c r="AY39" s="362"/>
      <c r="AZ39" s="1241"/>
      <c r="BA39" s="1242"/>
    </row>
    <row r="40" spans="1:53" ht="30.75" customHeight="1" thickBot="1">
      <c r="A40" s="1020"/>
      <c r="B40" s="1006"/>
      <c r="C40" s="959"/>
      <c r="D40" s="949"/>
      <c r="E40" s="1193"/>
      <c r="F40" s="955"/>
      <c r="G40" s="959"/>
      <c r="H40" s="949"/>
      <c r="I40" s="1035"/>
      <c r="J40" s="955"/>
      <c r="K40" s="959"/>
      <c r="L40" s="949"/>
      <c r="M40" s="1193"/>
      <c r="N40" s="955"/>
      <c r="O40" s="254">
        <v>0</v>
      </c>
      <c r="P40" s="255" t="s">
        <v>211</v>
      </c>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7"/>
      <c r="AW40" s="259"/>
      <c r="AX40" s="258"/>
      <c r="AY40" s="362"/>
      <c r="AZ40" s="1241"/>
      <c r="BA40" s="1242"/>
    </row>
    <row r="41" spans="1:53" ht="12.75" customHeight="1">
      <c r="A41" s="1020"/>
      <c r="B41" s="1006"/>
      <c r="C41" s="957">
        <v>2</v>
      </c>
      <c r="D41" s="1003" t="s">
        <v>314</v>
      </c>
      <c r="E41" s="1192" t="s">
        <v>324</v>
      </c>
      <c r="F41" s="954" t="s">
        <v>472</v>
      </c>
      <c r="G41" s="262">
        <v>1</v>
      </c>
      <c r="H41" s="263" t="s">
        <v>210</v>
      </c>
      <c r="I41" s="263"/>
      <c r="J41" s="263"/>
      <c r="K41" s="263"/>
      <c r="L41" s="263"/>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5"/>
      <c r="AW41" s="1257"/>
      <c r="AX41" s="188">
        <v>221</v>
      </c>
      <c r="AY41" s="362"/>
      <c r="AZ41" s="1241"/>
      <c r="BA41" s="1242"/>
    </row>
    <row r="42" spans="1:53" ht="12.75" customHeight="1">
      <c r="A42" s="1020"/>
      <c r="B42" s="1006"/>
      <c r="C42" s="958"/>
      <c r="D42" s="1016"/>
      <c r="E42" s="1192"/>
      <c r="F42" s="954"/>
      <c r="G42" s="958">
        <v>0</v>
      </c>
      <c r="H42" s="947" t="s">
        <v>211</v>
      </c>
      <c r="I42" s="1033" t="s">
        <v>325</v>
      </c>
      <c r="J42" s="953" t="s">
        <v>471</v>
      </c>
      <c r="K42" s="266">
        <v>1</v>
      </c>
      <c r="L42" s="246" t="s">
        <v>210</v>
      </c>
      <c r="M42" s="267"/>
      <c r="N42" s="267"/>
      <c r="O42" s="267"/>
      <c r="P42" s="267"/>
      <c r="Q42" s="246"/>
      <c r="R42" s="246"/>
      <c r="S42" s="246"/>
      <c r="T42" s="246"/>
      <c r="U42" s="246"/>
      <c r="V42" s="246"/>
      <c r="W42" s="246"/>
      <c r="X42" s="267"/>
      <c r="Y42" s="267"/>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5"/>
      <c r="AW42" s="1257"/>
      <c r="AX42" s="188">
        <v>222</v>
      </c>
      <c r="AY42" s="362"/>
      <c r="AZ42" s="1241"/>
      <c r="BA42" s="1242"/>
    </row>
    <row r="43" spans="1:53" ht="30.75" customHeight="1" thickBot="1">
      <c r="A43" s="1020"/>
      <c r="B43" s="1006"/>
      <c r="C43" s="958"/>
      <c r="D43" s="1016"/>
      <c r="E43" s="1192"/>
      <c r="F43" s="954"/>
      <c r="G43" s="958"/>
      <c r="H43" s="948"/>
      <c r="I43" s="1034"/>
      <c r="J43" s="954"/>
      <c r="K43" s="957">
        <v>0</v>
      </c>
      <c r="L43" s="947" t="s">
        <v>211</v>
      </c>
      <c r="M43" s="1192" t="s">
        <v>323</v>
      </c>
      <c r="N43" s="954" t="s">
        <v>333</v>
      </c>
      <c r="O43" s="266">
        <v>1</v>
      </c>
      <c r="P43" s="246" t="s">
        <v>210</v>
      </c>
      <c r="Q43" s="263"/>
      <c r="R43" s="263"/>
      <c r="S43" s="263"/>
      <c r="T43" s="263"/>
      <c r="U43" s="263"/>
      <c r="V43" s="263"/>
      <c r="W43" s="263"/>
      <c r="X43" s="246"/>
      <c r="Y43" s="246"/>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5"/>
      <c r="AW43" s="1257"/>
      <c r="AX43" s="116">
        <v>223</v>
      </c>
      <c r="AY43" s="362"/>
      <c r="AZ43" s="1241"/>
      <c r="BA43" s="1242"/>
    </row>
    <row r="44" spans="1:53" ht="30.75" customHeight="1" thickBot="1">
      <c r="A44" s="1020"/>
      <c r="B44" s="1006"/>
      <c r="C44" s="959"/>
      <c r="D44" s="1004"/>
      <c r="E44" s="1193"/>
      <c r="F44" s="955"/>
      <c r="G44" s="959"/>
      <c r="H44" s="949"/>
      <c r="I44" s="1035"/>
      <c r="J44" s="955"/>
      <c r="K44" s="959"/>
      <c r="L44" s="949"/>
      <c r="M44" s="1193"/>
      <c r="N44" s="955"/>
      <c r="O44" s="254">
        <v>0</v>
      </c>
      <c r="P44" s="255" t="s">
        <v>211</v>
      </c>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7"/>
      <c r="AW44" s="259"/>
      <c r="AX44" s="260"/>
      <c r="AY44" s="362"/>
      <c r="AZ44" s="1241"/>
      <c r="BA44" s="1242"/>
    </row>
    <row r="45" spans="1:53" ht="14.25" customHeight="1" thickBot="1">
      <c r="A45" s="1020"/>
      <c r="B45" s="1006"/>
      <c r="C45" s="1271">
        <v>3</v>
      </c>
      <c r="D45" s="1272" t="s">
        <v>315</v>
      </c>
      <c r="E45" s="1266" t="s">
        <v>203</v>
      </c>
      <c r="F45" s="953" t="s">
        <v>206</v>
      </c>
      <c r="G45" s="271">
        <v>1</v>
      </c>
      <c r="H45" s="267" t="s">
        <v>204</v>
      </c>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8"/>
      <c r="AW45" s="1283">
        <v>181</v>
      </c>
      <c r="AX45" s="1249">
        <v>119</v>
      </c>
      <c r="AY45" s="1250"/>
      <c r="AZ45" s="1241"/>
      <c r="BA45" s="1242"/>
    </row>
    <row r="46" spans="1:53" ht="14.25" customHeight="1" thickBot="1">
      <c r="A46" s="1020"/>
      <c r="B46" s="1006"/>
      <c r="C46" s="1262"/>
      <c r="D46" s="1273"/>
      <c r="E46" s="1267"/>
      <c r="F46" s="954"/>
      <c r="G46" s="1005" t="s">
        <v>209</v>
      </c>
      <c r="H46" s="947" t="s">
        <v>205</v>
      </c>
      <c r="I46" s="950" t="s">
        <v>207</v>
      </c>
      <c r="J46" s="953" t="s">
        <v>208</v>
      </c>
      <c r="K46" s="266">
        <v>1</v>
      </c>
      <c r="L46" s="246" t="s">
        <v>210</v>
      </c>
      <c r="M46" s="274"/>
      <c r="N46" s="274"/>
      <c r="O46" s="267"/>
      <c r="P46" s="267"/>
      <c r="Q46" s="267"/>
      <c r="R46" s="267"/>
      <c r="S46" s="267"/>
      <c r="T46" s="267"/>
      <c r="U46" s="267"/>
      <c r="V46" s="267"/>
      <c r="W46" s="267"/>
      <c r="X46" s="267"/>
      <c r="Y46" s="274"/>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8"/>
      <c r="AW46" s="1284"/>
      <c r="AX46" s="1251">
        <v>431</v>
      </c>
      <c r="AY46" s="1252"/>
      <c r="AZ46" s="1241"/>
      <c r="BA46" s="1242"/>
    </row>
    <row r="47" spans="1:90" ht="14.25" customHeight="1">
      <c r="A47" s="1020"/>
      <c r="B47" s="1006"/>
      <c r="C47" s="1262"/>
      <c r="D47" s="1273"/>
      <c r="E47" s="1267"/>
      <c r="F47" s="954"/>
      <c r="G47" s="1286"/>
      <c r="H47" s="948"/>
      <c r="I47" s="951"/>
      <c r="J47" s="954"/>
      <c r="K47" s="958">
        <v>0</v>
      </c>
      <c r="L47" s="947" t="s">
        <v>211</v>
      </c>
      <c r="M47" s="1191" t="s">
        <v>318</v>
      </c>
      <c r="N47" s="1259" t="s">
        <v>328</v>
      </c>
      <c r="O47" s="266">
        <v>1</v>
      </c>
      <c r="P47" s="273" t="s">
        <v>210</v>
      </c>
      <c r="Q47" s="267"/>
      <c r="R47" s="273"/>
      <c r="S47" s="266"/>
      <c r="T47" s="266"/>
      <c r="U47" s="246"/>
      <c r="V47" s="267"/>
      <c r="W47" s="267"/>
      <c r="X47" s="267"/>
      <c r="Y47" s="274"/>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8"/>
      <c r="AW47" s="1284"/>
      <c r="AX47" s="1249">
        <v>111</v>
      </c>
      <c r="AY47" s="1250"/>
      <c r="AZ47" s="1241"/>
      <c r="BA47" s="1242"/>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row>
    <row r="48" spans="1:90" ht="14.25" customHeight="1">
      <c r="A48" s="1020"/>
      <c r="B48" s="1006"/>
      <c r="C48" s="1094"/>
      <c r="D48" s="1273"/>
      <c r="E48" s="1267"/>
      <c r="F48" s="954"/>
      <c r="G48" s="1286"/>
      <c r="H48" s="948"/>
      <c r="I48" s="951"/>
      <c r="J48" s="954"/>
      <c r="K48" s="958"/>
      <c r="L48" s="948"/>
      <c r="M48" s="1192"/>
      <c r="N48" s="1006"/>
      <c r="O48" s="989">
        <v>0</v>
      </c>
      <c r="P48" s="947" t="s">
        <v>211</v>
      </c>
      <c r="Q48" s="1191" t="s">
        <v>319</v>
      </c>
      <c r="R48" s="1259" t="s">
        <v>329</v>
      </c>
      <c r="S48" s="266">
        <v>1</v>
      </c>
      <c r="T48" s="246" t="s">
        <v>210</v>
      </c>
      <c r="U48" s="264"/>
      <c r="V48" s="275"/>
      <c r="W48" s="276"/>
      <c r="X48" s="277"/>
      <c r="Y48" s="246"/>
      <c r="Z48" s="246"/>
      <c r="AA48" s="267"/>
      <c r="AB48" s="267"/>
      <c r="AC48" s="267"/>
      <c r="AD48" s="267"/>
      <c r="AE48" s="267"/>
      <c r="AF48" s="267"/>
      <c r="AG48" s="264"/>
      <c r="AH48" s="267"/>
      <c r="AI48" s="267"/>
      <c r="AJ48" s="267"/>
      <c r="AK48" s="267"/>
      <c r="AL48" s="267"/>
      <c r="AM48" s="267"/>
      <c r="AN48" s="267"/>
      <c r="AO48" s="267"/>
      <c r="AP48" s="267"/>
      <c r="AQ48" s="267"/>
      <c r="AR48" s="267"/>
      <c r="AS48" s="267"/>
      <c r="AT48" s="267"/>
      <c r="AU48" s="267"/>
      <c r="AV48" s="268"/>
      <c r="AW48" s="1284"/>
      <c r="AX48" s="1253"/>
      <c r="AY48" s="1254"/>
      <c r="AZ48" s="1241"/>
      <c r="BA48" s="1242"/>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row>
    <row r="49" spans="1:90" ht="12.75" customHeight="1">
      <c r="A49" s="1020"/>
      <c r="B49" s="1006"/>
      <c r="C49" s="1271">
        <v>4</v>
      </c>
      <c r="D49" s="1272" t="s">
        <v>529</v>
      </c>
      <c r="E49" s="1267"/>
      <c r="F49" s="954"/>
      <c r="G49" s="1286"/>
      <c r="H49" s="948"/>
      <c r="I49" s="951"/>
      <c r="J49" s="954"/>
      <c r="K49" s="958"/>
      <c r="L49" s="948"/>
      <c r="M49" s="1192"/>
      <c r="N49" s="1006"/>
      <c r="O49" s="1229"/>
      <c r="P49" s="948"/>
      <c r="Q49" s="1192"/>
      <c r="R49" s="1006"/>
      <c r="S49" s="989">
        <v>0</v>
      </c>
      <c r="T49" s="947" t="s">
        <v>211</v>
      </c>
      <c r="U49" s="1191" t="s">
        <v>320</v>
      </c>
      <c r="V49" s="1259" t="s">
        <v>330</v>
      </c>
      <c r="W49" s="266">
        <v>1</v>
      </c>
      <c r="X49" s="263" t="s">
        <v>210</v>
      </c>
      <c r="Y49" s="263"/>
      <c r="Z49" s="263"/>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5"/>
      <c r="AW49" s="1284"/>
      <c r="AX49" s="1255">
        <v>112</v>
      </c>
      <c r="AY49" s="1256"/>
      <c r="AZ49" s="1241"/>
      <c r="BA49" s="1242"/>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row>
    <row r="50" spans="1:90" ht="12.75" customHeight="1">
      <c r="A50" s="1020"/>
      <c r="B50" s="1006"/>
      <c r="C50" s="1262"/>
      <c r="D50" s="1273"/>
      <c r="E50" s="1267"/>
      <c r="F50" s="954"/>
      <c r="G50" s="1286"/>
      <c r="H50" s="948"/>
      <c r="I50" s="951"/>
      <c r="J50" s="954"/>
      <c r="K50" s="958"/>
      <c r="L50" s="948"/>
      <c r="M50" s="1192"/>
      <c r="N50" s="1006"/>
      <c r="O50" s="1229"/>
      <c r="P50" s="948"/>
      <c r="Q50" s="1192"/>
      <c r="R50" s="1006"/>
      <c r="S50" s="945"/>
      <c r="T50" s="948"/>
      <c r="U50" s="1192"/>
      <c r="V50" s="1006"/>
      <c r="W50" s="957">
        <v>0</v>
      </c>
      <c r="X50" s="947" t="s">
        <v>211</v>
      </c>
      <c r="Y50" s="1192" t="s">
        <v>321</v>
      </c>
      <c r="Z50" s="1006" t="s">
        <v>331</v>
      </c>
      <c r="AA50" s="262">
        <v>1</v>
      </c>
      <c r="AB50" s="263" t="s">
        <v>210</v>
      </c>
      <c r="AC50" s="278"/>
      <c r="AD50" s="278"/>
      <c r="AE50" s="278"/>
      <c r="AF50" s="278"/>
      <c r="AG50" s="264"/>
      <c r="AH50" s="264"/>
      <c r="AI50" s="264"/>
      <c r="AJ50" s="264"/>
      <c r="AK50" s="264"/>
      <c r="AL50" s="264"/>
      <c r="AM50" s="264"/>
      <c r="AN50" s="264"/>
      <c r="AO50" s="264"/>
      <c r="AP50" s="264"/>
      <c r="AQ50" s="264"/>
      <c r="AR50" s="264"/>
      <c r="AS50" s="264"/>
      <c r="AT50" s="264"/>
      <c r="AU50" s="264"/>
      <c r="AV50" s="265"/>
      <c r="AW50" s="1284"/>
      <c r="AX50" s="1255"/>
      <c r="AY50" s="1256"/>
      <c r="AZ50" s="1241"/>
      <c r="BA50" s="1242"/>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row>
    <row r="51" spans="1:53" ht="12.75" customHeight="1">
      <c r="A51" s="1020"/>
      <c r="B51" s="1006"/>
      <c r="C51" s="1262"/>
      <c r="D51" s="1273"/>
      <c r="E51" s="1267"/>
      <c r="F51" s="954"/>
      <c r="G51" s="1286"/>
      <c r="H51" s="948"/>
      <c r="I51" s="951"/>
      <c r="J51" s="954"/>
      <c r="K51" s="958"/>
      <c r="L51" s="948"/>
      <c r="M51" s="1192"/>
      <c r="N51" s="1006"/>
      <c r="O51" s="1229"/>
      <c r="P51" s="948"/>
      <c r="Q51" s="1192"/>
      <c r="R51" s="1006"/>
      <c r="S51" s="945"/>
      <c r="T51" s="948"/>
      <c r="U51" s="1192"/>
      <c r="V51" s="1006"/>
      <c r="W51" s="958"/>
      <c r="X51" s="948"/>
      <c r="Y51" s="1192"/>
      <c r="Z51" s="1006"/>
      <c r="AA51" s="957">
        <v>0</v>
      </c>
      <c r="AB51" s="947" t="s">
        <v>211</v>
      </c>
      <c r="AC51" s="1191" t="s">
        <v>322</v>
      </c>
      <c r="AD51" s="1259" t="s">
        <v>332</v>
      </c>
      <c r="AE51" s="266">
        <v>1</v>
      </c>
      <c r="AF51" s="246" t="s">
        <v>210</v>
      </c>
      <c r="AG51" s="264"/>
      <c r="AH51" s="263"/>
      <c r="AI51" s="263"/>
      <c r="AJ51" s="263"/>
      <c r="AK51" s="263"/>
      <c r="AL51" s="263"/>
      <c r="AM51" s="263"/>
      <c r="AN51" s="279"/>
      <c r="AO51" s="279"/>
      <c r="AP51" s="279"/>
      <c r="AQ51" s="279"/>
      <c r="AR51" s="279"/>
      <c r="AS51" s="279"/>
      <c r="AT51" s="279"/>
      <c r="AU51" s="279"/>
      <c r="AV51" s="331"/>
      <c r="AW51" s="1284"/>
      <c r="AX51" s="1255"/>
      <c r="AY51" s="1256"/>
      <c r="AZ51" s="1241"/>
      <c r="BA51" s="1242"/>
    </row>
    <row r="52" spans="1:53" ht="12.75" customHeight="1">
      <c r="A52" s="1020"/>
      <c r="B52" s="1006"/>
      <c r="C52" s="1094"/>
      <c r="D52" s="1273"/>
      <c r="E52" s="1267"/>
      <c r="F52" s="954"/>
      <c r="G52" s="1286"/>
      <c r="H52" s="948"/>
      <c r="I52" s="951"/>
      <c r="J52" s="954"/>
      <c r="K52" s="958"/>
      <c r="L52" s="948"/>
      <c r="M52" s="1192"/>
      <c r="N52" s="1006"/>
      <c r="O52" s="1229"/>
      <c r="P52" s="948"/>
      <c r="Q52" s="1192"/>
      <c r="R52" s="1006"/>
      <c r="S52" s="945"/>
      <c r="T52" s="948"/>
      <c r="U52" s="1192"/>
      <c r="V52" s="1006"/>
      <c r="W52" s="958"/>
      <c r="X52" s="948"/>
      <c r="Y52" s="1192"/>
      <c r="Z52" s="1006"/>
      <c r="AA52" s="958"/>
      <c r="AB52" s="948"/>
      <c r="AC52" s="1192"/>
      <c r="AD52" s="1006"/>
      <c r="AE52" s="957">
        <v>0</v>
      </c>
      <c r="AF52" s="947" t="s">
        <v>211</v>
      </c>
      <c r="AG52" s="1191" t="s">
        <v>323</v>
      </c>
      <c r="AH52" s="953" t="s">
        <v>333</v>
      </c>
      <c r="AI52" s="266">
        <v>1</v>
      </c>
      <c r="AJ52" s="246" t="s">
        <v>210</v>
      </c>
      <c r="AK52" s="280"/>
      <c r="AL52" s="280"/>
      <c r="AM52" s="280"/>
      <c r="AN52" s="272"/>
      <c r="AO52" s="264"/>
      <c r="AP52" s="273"/>
      <c r="AQ52" s="273"/>
      <c r="AR52" s="273"/>
      <c r="AS52" s="273"/>
      <c r="AT52" s="273"/>
      <c r="AU52" s="273"/>
      <c r="AV52" s="332"/>
      <c r="AW52" s="1284"/>
      <c r="AX52" s="1255"/>
      <c r="AY52" s="1256"/>
      <c r="AZ52" s="1241"/>
      <c r="BA52" s="1242"/>
    </row>
    <row r="53" spans="1:53" ht="12.75" customHeight="1">
      <c r="A53" s="1020"/>
      <c r="B53" s="1006"/>
      <c r="C53" s="1262">
        <v>6</v>
      </c>
      <c r="D53" s="1263" t="s">
        <v>467</v>
      </c>
      <c r="E53" s="1267"/>
      <c r="F53" s="954"/>
      <c r="G53" s="1286"/>
      <c r="H53" s="948"/>
      <c r="I53" s="951"/>
      <c r="J53" s="954"/>
      <c r="K53" s="958"/>
      <c r="L53" s="948"/>
      <c r="M53" s="1192"/>
      <c r="N53" s="1006"/>
      <c r="O53" s="1229"/>
      <c r="P53" s="948"/>
      <c r="Q53" s="1192"/>
      <c r="R53" s="1006"/>
      <c r="S53" s="945"/>
      <c r="T53" s="948"/>
      <c r="U53" s="1192"/>
      <c r="V53" s="1006"/>
      <c r="W53" s="958"/>
      <c r="X53" s="948"/>
      <c r="Y53" s="1192"/>
      <c r="Z53" s="1006"/>
      <c r="AA53" s="958"/>
      <c r="AB53" s="948"/>
      <c r="AC53" s="1192"/>
      <c r="AD53" s="1006"/>
      <c r="AE53" s="958"/>
      <c r="AF53" s="948"/>
      <c r="AG53" s="1192"/>
      <c r="AH53" s="954"/>
      <c r="AI53" s="957">
        <v>0</v>
      </c>
      <c r="AJ53" s="947" t="s">
        <v>211</v>
      </c>
      <c r="AK53" s="1191" t="s">
        <v>326</v>
      </c>
      <c r="AL53" s="1259" t="s">
        <v>334</v>
      </c>
      <c r="AM53" s="266">
        <v>1</v>
      </c>
      <c r="AN53" s="246" t="s">
        <v>210</v>
      </c>
      <c r="AO53" s="281"/>
      <c r="AP53" s="282"/>
      <c r="AQ53" s="282"/>
      <c r="AR53" s="282"/>
      <c r="AS53" s="277"/>
      <c r="AT53" s="277"/>
      <c r="AU53" s="277"/>
      <c r="AV53" s="333"/>
      <c r="AW53" s="1284"/>
      <c r="AX53" s="1255"/>
      <c r="AY53" s="1256"/>
      <c r="AZ53" s="1241"/>
      <c r="BA53" s="1242"/>
    </row>
    <row r="54" spans="1:53" ht="13.5" customHeight="1" thickBot="1">
      <c r="A54" s="1020"/>
      <c r="B54" s="1006"/>
      <c r="C54" s="1262"/>
      <c r="D54" s="1264"/>
      <c r="E54" s="1267"/>
      <c r="F54" s="954"/>
      <c r="G54" s="1286"/>
      <c r="H54" s="948"/>
      <c r="I54" s="951"/>
      <c r="J54" s="954"/>
      <c r="K54" s="958"/>
      <c r="L54" s="948"/>
      <c r="M54" s="1192"/>
      <c r="N54" s="1006"/>
      <c r="O54" s="1229"/>
      <c r="P54" s="948"/>
      <c r="Q54" s="1192"/>
      <c r="R54" s="1006"/>
      <c r="S54" s="945"/>
      <c r="T54" s="948"/>
      <c r="U54" s="1192"/>
      <c r="V54" s="1006"/>
      <c r="W54" s="958"/>
      <c r="X54" s="948"/>
      <c r="Y54" s="1192"/>
      <c r="Z54" s="1006"/>
      <c r="AA54" s="958"/>
      <c r="AB54" s="948"/>
      <c r="AC54" s="1192"/>
      <c r="AD54" s="1006"/>
      <c r="AE54" s="958"/>
      <c r="AF54" s="948"/>
      <c r="AG54" s="1192"/>
      <c r="AH54" s="954"/>
      <c r="AI54" s="958"/>
      <c r="AJ54" s="948"/>
      <c r="AK54" s="1192"/>
      <c r="AL54" s="1006"/>
      <c r="AM54" s="957">
        <v>0</v>
      </c>
      <c r="AN54" s="947" t="s">
        <v>211</v>
      </c>
      <c r="AO54" s="1192" t="s">
        <v>327</v>
      </c>
      <c r="AP54" s="1259" t="s">
        <v>268</v>
      </c>
      <c r="AQ54" s="266">
        <v>1</v>
      </c>
      <c r="AR54" s="246" t="s">
        <v>210</v>
      </c>
      <c r="AS54" s="283"/>
      <c r="AT54" s="283"/>
      <c r="AU54" s="283"/>
      <c r="AV54" s="334"/>
      <c r="AW54" s="1284"/>
      <c r="AX54" s="1255"/>
      <c r="AY54" s="1256"/>
      <c r="AZ54" s="1241"/>
      <c r="BA54" s="1242"/>
    </row>
    <row r="55" spans="1:53" ht="22.5" customHeight="1" thickBot="1">
      <c r="A55" s="1020"/>
      <c r="B55" s="1006"/>
      <c r="C55" s="1262"/>
      <c r="D55" s="1264"/>
      <c r="E55" s="1267"/>
      <c r="F55" s="954"/>
      <c r="G55" s="1286"/>
      <c r="H55" s="948"/>
      <c r="I55" s="951"/>
      <c r="J55" s="954"/>
      <c r="K55" s="958"/>
      <c r="L55" s="948"/>
      <c r="M55" s="1192"/>
      <c r="N55" s="1006"/>
      <c r="O55" s="1229"/>
      <c r="P55" s="948"/>
      <c r="Q55" s="1192"/>
      <c r="R55" s="1006"/>
      <c r="S55" s="945"/>
      <c r="T55" s="948"/>
      <c r="U55" s="1192"/>
      <c r="V55" s="1006"/>
      <c r="W55" s="958"/>
      <c r="X55" s="948"/>
      <c r="Y55" s="1192"/>
      <c r="Z55" s="1006"/>
      <c r="AA55" s="958"/>
      <c r="AB55" s="948"/>
      <c r="AC55" s="1192"/>
      <c r="AD55" s="1006"/>
      <c r="AE55" s="958"/>
      <c r="AF55" s="948"/>
      <c r="AG55" s="1192"/>
      <c r="AH55" s="954"/>
      <c r="AI55" s="958"/>
      <c r="AJ55" s="948"/>
      <c r="AK55" s="1192"/>
      <c r="AL55" s="1006"/>
      <c r="AM55" s="958"/>
      <c r="AN55" s="948"/>
      <c r="AO55" s="1192"/>
      <c r="AP55" s="1006"/>
      <c r="AQ55" s="957">
        <v>0</v>
      </c>
      <c r="AR55" s="947" t="s">
        <v>211</v>
      </c>
      <c r="AS55" s="1191" t="s">
        <v>469</v>
      </c>
      <c r="AT55" s="1259" t="s">
        <v>470</v>
      </c>
      <c r="AU55" s="266">
        <v>1</v>
      </c>
      <c r="AV55" s="335" t="s">
        <v>210</v>
      </c>
      <c r="AW55" s="1285"/>
      <c r="AX55" s="1251">
        <v>421</v>
      </c>
      <c r="AY55" s="1252"/>
      <c r="AZ55" s="1241"/>
      <c r="BA55" s="1242"/>
    </row>
    <row r="56" spans="1:53" ht="22.5" customHeight="1" thickBot="1">
      <c r="A56" s="1020"/>
      <c r="B56" s="1006"/>
      <c r="C56" s="1094"/>
      <c r="D56" s="1265"/>
      <c r="E56" s="1268"/>
      <c r="F56" s="955"/>
      <c r="G56" s="1287"/>
      <c r="H56" s="949"/>
      <c r="I56" s="952"/>
      <c r="J56" s="955"/>
      <c r="K56" s="959"/>
      <c r="L56" s="949"/>
      <c r="M56" s="1193"/>
      <c r="N56" s="1007"/>
      <c r="O56" s="1269"/>
      <c r="P56" s="949"/>
      <c r="Q56" s="1193"/>
      <c r="R56" s="1007"/>
      <c r="S56" s="946"/>
      <c r="T56" s="949"/>
      <c r="U56" s="1193"/>
      <c r="V56" s="1007"/>
      <c r="W56" s="959"/>
      <c r="X56" s="949"/>
      <c r="Y56" s="1193"/>
      <c r="Z56" s="1007"/>
      <c r="AA56" s="959"/>
      <c r="AB56" s="949"/>
      <c r="AC56" s="1193"/>
      <c r="AD56" s="1007"/>
      <c r="AE56" s="959"/>
      <c r="AF56" s="949"/>
      <c r="AG56" s="1193"/>
      <c r="AH56" s="955"/>
      <c r="AI56" s="959"/>
      <c r="AJ56" s="949"/>
      <c r="AK56" s="1193"/>
      <c r="AL56" s="1007"/>
      <c r="AM56" s="959"/>
      <c r="AN56" s="949"/>
      <c r="AO56" s="1193"/>
      <c r="AP56" s="1007"/>
      <c r="AQ56" s="959"/>
      <c r="AR56" s="949"/>
      <c r="AS56" s="1193"/>
      <c r="AT56" s="1007"/>
      <c r="AU56" s="254">
        <v>0</v>
      </c>
      <c r="AV56" s="336" t="s">
        <v>211</v>
      </c>
      <c r="AW56" s="364"/>
      <c r="AX56" s="362"/>
      <c r="AY56" s="362"/>
      <c r="AZ56" s="1241"/>
      <c r="BA56" s="1242"/>
    </row>
    <row r="57" spans="1:53" ht="21.75" customHeight="1">
      <c r="A57" s="1020"/>
      <c r="B57" s="1006"/>
      <c r="C57" s="957">
        <v>5</v>
      </c>
      <c r="D57" s="1003" t="s">
        <v>708</v>
      </c>
      <c r="E57" s="1000" t="s">
        <v>326</v>
      </c>
      <c r="F57" s="953" t="s">
        <v>334</v>
      </c>
      <c r="G57" s="251">
        <v>1</v>
      </c>
      <c r="H57" s="246" t="s">
        <v>210</v>
      </c>
      <c r="I57" s="263"/>
      <c r="J57" s="263"/>
      <c r="K57" s="263"/>
      <c r="L57" s="263"/>
      <c r="M57" s="263"/>
      <c r="N57" s="262"/>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5"/>
      <c r="AW57" s="1257"/>
      <c r="AX57" s="125">
        <v>411</v>
      </c>
      <c r="AY57" s="362"/>
      <c r="AZ57" s="1241"/>
      <c r="BA57" s="1242"/>
    </row>
    <row r="58" spans="1:53" ht="21.75" customHeight="1" thickBot="1">
      <c r="A58" s="1020"/>
      <c r="B58" s="1006"/>
      <c r="C58" s="959"/>
      <c r="D58" s="1004"/>
      <c r="E58" s="1002"/>
      <c r="F58" s="955"/>
      <c r="G58" s="262">
        <v>0</v>
      </c>
      <c r="H58" s="263" t="s">
        <v>211</v>
      </c>
      <c r="I58" s="253"/>
      <c r="J58" s="253"/>
      <c r="K58" s="253"/>
      <c r="L58" s="263"/>
      <c r="M58" s="253"/>
      <c r="N58" s="253"/>
      <c r="O58" s="253"/>
      <c r="P58" s="253"/>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5"/>
      <c r="AW58" s="1257"/>
      <c r="AX58" s="126">
        <v>412</v>
      </c>
      <c r="AY58" s="362"/>
      <c r="AZ58" s="1241"/>
      <c r="BA58" s="1242"/>
    </row>
    <row r="59" spans="1:53" ht="21" customHeight="1">
      <c r="A59" s="1020"/>
      <c r="B59" s="1006"/>
      <c r="C59" s="957">
        <v>7</v>
      </c>
      <c r="D59" s="947" t="s">
        <v>268</v>
      </c>
      <c r="E59" s="1000" t="s">
        <v>326</v>
      </c>
      <c r="F59" s="953" t="s">
        <v>334</v>
      </c>
      <c r="G59" s="251">
        <v>1</v>
      </c>
      <c r="H59" s="246" t="s">
        <v>210</v>
      </c>
      <c r="I59" s="263"/>
      <c r="J59" s="263"/>
      <c r="K59" s="263"/>
      <c r="L59" s="263"/>
      <c r="M59" s="263"/>
      <c r="N59" s="262"/>
      <c r="O59" s="264"/>
      <c r="P59" s="264"/>
      <c r="Q59" s="267"/>
      <c r="R59" s="267"/>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5"/>
      <c r="AW59" s="1257"/>
      <c r="AX59" s="383">
        <v>991</v>
      </c>
      <c r="AY59" s="362"/>
      <c r="AZ59" s="1241"/>
      <c r="BA59" s="1242"/>
    </row>
    <row r="60" spans="1:53" ht="21" customHeight="1" thickBot="1">
      <c r="A60" s="1020"/>
      <c r="B60" s="1006"/>
      <c r="C60" s="959"/>
      <c r="D60" s="949"/>
      <c r="E60" s="1002"/>
      <c r="F60" s="955"/>
      <c r="G60" s="262">
        <v>0</v>
      </c>
      <c r="H60" s="263" t="s">
        <v>211</v>
      </c>
      <c r="I60" s="253"/>
      <c r="J60" s="253"/>
      <c r="K60" s="253"/>
      <c r="L60" s="263"/>
      <c r="M60" s="253"/>
      <c r="N60" s="253"/>
      <c r="O60" s="253"/>
      <c r="P60" s="253"/>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8"/>
      <c r="AW60" s="1257"/>
      <c r="AX60" s="382">
        <v>992</v>
      </c>
      <c r="AY60" s="363"/>
      <c r="AZ60" s="1241"/>
      <c r="BA60" s="1242"/>
    </row>
    <row r="61" spans="1:53" ht="12.75" customHeight="1">
      <c r="A61" s="1020"/>
      <c r="B61" s="1006"/>
      <c r="C61" s="957" t="s">
        <v>713</v>
      </c>
      <c r="D61" s="1003" t="s">
        <v>542</v>
      </c>
      <c r="E61" s="1000" t="s">
        <v>198</v>
      </c>
      <c r="F61" s="953" t="s">
        <v>199</v>
      </c>
      <c r="G61" s="957">
        <v>1</v>
      </c>
      <c r="H61" s="947" t="s">
        <v>210</v>
      </c>
      <c r="I61" s="1000" t="s">
        <v>201</v>
      </c>
      <c r="J61" s="953" t="s">
        <v>202</v>
      </c>
      <c r="K61" s="251">
        <v>1</v>
      </c>
      <c r="L61" s="246" t="s">
        <v>313</v>
      </c>
      <c r="M61" s="93"/>
      <c r="N61" s="93"/>
      <c r="O61" s="93"/>
      <c r="P61" s="93"/>
      <c r="Q61" s="274"/>
      <c r="R61" s="274"/>
      <c r="S61" s="267"/>
      <c r="T61" s="267"/>
      <c r="U61" s="286"/>
      <c r="V61" s="251"/>
      <c r="W61" s="251"/>
      <c r="X61" s="246"/>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8"/>
      <c r="AW61" s="1258"/>
      <c r="AX61" s="1242"/>
      <c r="AY61" s="115">
        <v>219</v>
      </c>
      <c r="AZ61" s="1241"/>
      <c r="BA61" s="1242"/>
    </row>
    <row r="62" spans="1:53" ht="13.5" thickBot="1">
      <c r="A62" s="1020"/>
      <c r="B62" s="1006"/>
      <c r="C62" s="958"/>
      <c r="D62" s="1016"/>
      <c r="E62" s="1001"/>
      <c r="F62" s="954"/>
      <c r="G62" s="958"/>
      <c r="H62" s="948"/>
      <c r="I62" s="1001"/>
      <c r="J62" s="954"/>
      <c r="K62" s="285">
        <v>2</v>
      </c>
      <c r="L62" s="263" t="s">
        <v>314</v>
      </c>
      <c r="M62" s="253"/>
      <c r="N62" s="253"/>
      <c r="O62" s="253"/>
      <c r="P62" s="253"/>
      <c r="Q62" s="267"/>
      <c r="R62" s="267"/>
      <c r="S62" s="264"/>
      <c r="T62" s="264"/>
      <c r="U62" s="286"/>
      <c r="V62" s="285"/>
      <c r="W62" s="285"/>
      <c r="X62" s="263"/>
      <c r="Y62" s="267"/>
      <c r="Z62" s="267"/>
      <c r="AA62" s="267"/>
      <c r="AB62" s="267"/>
      <c r="AC62" s="267"/>
      <c r="AD62" s="267"/>
      <c r="AE62" s="267"/>
      <c r="AF62" s="267"/>
      <c r="AG62" s="267"/>
      <c r="AH62" s="267"/>
      <c r="AI62" s="267"/>
      <c r="AJ62" s="264"/>
      <c r="AK62" s="264"/>
      <c r="AL62" s="264"/>
      <c r="AM62" s="264"/>
      <c r="AN62" s="264"/>
      <c r="AO62" s="264"/>
      <c r="AP62" s="264"/>
      <c r="AQ62" s="264"/>
      <c r="AR62" s="264"/>
      <c r="AS62" s="264"/>
      <c r="AT62" s="264"/>
      <c r="AU62" s="264"/>
      <c r="AV62" s="265"/>
      <c r="AW62" s="1258"/>
      <c r="AX62" s="1242"/>
      <c r="AY62" s="116">
        <v>229</v>
      </c>
      <c r="AZ62" s="1241"/>
      <c r="BA62" s="1242"/>
    </row>
    <row r="63" spans="1:53" ht="12.75">
      <c r="A63" s="1020"/>
      <c r="B63" s="1006"/>
      <c r="C63" s="958"/>
      <c r="D63" s="1016"/>
      <c r="E63" s="1001"/>
      <c r="F63" s="954"/>
      <c r="G63" s="958"/>
      <c r="H63" s="948"/>
      <c r="I63" s="1001"/>
      <c r="J63" s="954"/>
      <c r="K63" s="285">
        <v>3</v>
      </c>
      <c r="L63" s="263" t="s">
        <v>412</v>
      </c>
      <c r="M63" s="253"/>
      <c r="N63" s="253"/>
      <c r="O63" s="253"/>
      <c r="P63" s="253"/>
      <c r="Q63" s="267"/>
      <c r="R63" s="267"/>
      <c r="S63" s="264"/>
      <c r="T63" s="264"/>
      <c r="U63" s="286"/>
      <c r="V63" s="285"/>
      <c r="W63" s="285"/>
      <c r="X63" s="263"/>
      <c r="Y63" s="267"/>
      <c r="Z63" s="267"/>
      <c r="AA63" s="267"/>
      <c r="AB63" s="267"/>
      <c r="AC63" s="267"/>
      <c r="AD63" s="267"/>
      <c r="AE63" s="267"/>
      <c r="AF63" s="267"/>
      <c r="AG63" s="267"/>
      <c r="AH63" s="267"/>
      <c r="AI63" s="267"/>
      <c r="AJ63" s="264"/>
      <c r="AK63" s="264"/>
      <c r="AL63" s="264"/>
      <c r="AM63" s="264"/>
      <c r="AN63" s="264"/>
      <c r="AO63" s="264"/>
      <c r="AP63" s="264"/>
      <c r="AQ63" s="264"/>
      <c r="AR63" s="264"/>
      <c r="AS63" s="264"/>
      <c r="AT63" s="264"/>
      <c r="AU63" s="264"/>
      <c r="AV63" s="265"/>
      <c r="AW63" s="1258"/>
      <c r="AX63" s="1242"/>
      <c r="AY63" s="1237">
        <v>119</v>
      </c>
      <c r="AZ63" s="1241"/>
      <c r="BA63" s="1242"/>
    </row>
    <row r="64" spans="1:53" ht="13.5" thickBot="1">
      <c r="A64" s="1020"/>
      <c r="B64" s="1006"/>
      <c r="C64" s="958"/>
      <c r="D64" s="1016"/>
      <c r="E64" s="1001"/>
      <c r="F64" s="954"/>
      <c r="G64" s="958"/>
      <c r="H64" s="948"/>
      <c r="I64" s="1001"/>
      <c r="J64" s="954"/>
      <c r="K64" s="285">
        <v>4</v>
      </c>
      <c r="L64" s="263" t="s">
        <v>413</v>
      </c>
      <c r="M64" s="253"/>
      <c r="N64" s="253"/>
      <c r="O64" s="253"/>
      <c r="P64" s="253"/>
      <c r="Q64" s="267"/>
      <c r="R64" s="267"/>
      <c r="S64" s="264"/>
      <c r="T64" s="264"/>
      <c r="U64" s="286"/>
      <c r="V64" s="285"/>
      <c r="W64" s="285"/>
      <c r="X64" s="263"/>
      <c r="Y64" s="267"/>
      <c r="Z64" s="267"/>
      <c r="AA64" s="267"/>
      <c r="AB64" s="267"/>
      <c r="AC64" s="267"/>
      <c r="AD64" s="267"/>
      <c r="AE64" s="267"/>
      <c r="AF64" s="267"/>
      <c r="AG64" s="267"/>
      <c r="AH64" s="267"/>
      <c r="AI64" s="267"/>
      <c r="AJ64" s="264"/>
      <c r="AK64" s="264"/>
      <c r="AL64" s="264"/>
      <c r="AM64" s="264"/>
      <c r="AN64" s="264"/>
      <c r="AO64" s="264"/>
      <c r="AP64" s="264"/>
      <c r="AQ64" s="264"/>
      <c r="AR64" s="264"/>
      <c r="AS64" s="264"/>
      <c r="AT64" s="264"/>
      <c r="AU64" s="264"/>
      <c r="AV64" s="265"/>
      <c r="AW64" s="1258"/>
      <c r="AX64" s="1242"/>
      <c r="AY64" s="1238"/>
      <c r="AZ64" s="1241"/>
      <c r="BA64" s="1242"/>
    </row>
    <row r="65" spans="1:53" ht="13.5" thickBot="1">
      <c r="A65" s="1020"/>
      <c r="B65" s="1006"/>
      <c r="C65" s="958"/>
      <c r="D65" s="1016"/>
      <c r="E65" s="1001"/>
      <c r="F65" s="954"/>
      <c r="G65" s="958"/>
      <c r="H65" s="948"/>
      <c r="I65" s="1001"/>
      <c r="J65" s="954"/>
      <c r="K65" s="285">
        <v>5</v>
      </c>
      <c r="L65" s="263" t="s">
        <v>708</v>
      </c>
      <c r="M65" s="253"/>
      <c r="N65" s="253"/>
      <c r="O65" s="253"/>
      <c r="P65" s="253"/>
      <c r="Q65" s="267"/>
      <c r="R65" s="267"/>
      <c r="S65" s="264"/>
      <c r="T65" s="264"/>
      <c r="U65" s="286"/>
      <c r="V65" s="285"/>
      <c r="W65" s="285"/>
      <c r="X65" s="263"/>
      <c r="Y65" s="267"/>
      <c r="Z65" s="267"/>
      <c r="AA65" s="267"/>
      <c r="AB65" s="267"/>
      <c r="AC65" s="267"/>
      <c r="AD65" s="267"/>
      <c r="AE65" s="267"/>
      <c r="AF65" s="267"/>
      <c r="AG65" s="267"/>
      <c r="AH65" s="267"/>
      <c r="AI65" s="267"/>
      <c r="AJ65" s="264"/>
      <c r="AK65" s="264"/>
      <c r="AL65" s="264"/>
      <c r="AM65" s="264"/>
      <c r="AN65" s="264"/>
      <c r="AO65" s="264"/>
      <c r="AP65" s="264"/>
      <c r="AQ65" s="264"/>
      <c r="AR65" s="264"/>
      <c r="AS65" s="264"/>
      <c r="AT65" s="264"/>
      <c r="AU65" s="264"/>
      <c r="AV65" s="265"/>
      <c r="AW65" s="1258"/>
      <c r="AX65" s="1242"/>
      <c r="AY65" s="204">
        <v>419</v>
      </c>
      <c r="AZ65" s="1241"/>
      <c r="BA65" s="1242"/>
    </row>
    <row r="66" spans="1:53" ht="13.5" customHeight="1" thickBot="1">
      <c r="A66" s="1020"/>
      <c r="B66" s="1006"/>
      <c r="C66" s="958"/>
      <c r="D66" s="1016"/>
      <c r="E66" s="1001"/>
      <c r="F66" s="954"/>
      <c r="G66" s="958"/>
      <c r="H66" s="948"/>
      <c r="I66" s="1001"/>
      <c r="J66" s="954"/>
      <c r="K66" s="285">
        <v>6</v>
      </c>
      <c r="L66" s="263" t="s">
        <v>467</v>
      </c>
      <c r="M66" s="253"/>
      <c r="N66" s="253"/>
      <c r="O66" s="253"/>
      <c r="P66" s="253"/>
      <c r="Q66" s="267"/>
      <c r="R66" s="267"/>
      <c r="S66" s="264"/>
      <c r="T66" s="264"/>
      <c r="U66" s="286"/>
      <c r="V66" s="285"/>
      <c r="W66" s="285"/>
      <c r="X66" s="263"/>
      <c r="Y66" s="267"/>
      <c r="Z66" s="267"/>
      <c r="AA66" s="267"/>
      <c r="AB66" s="267"/>
      <c r="AC66" s="267"/>
      <c r="AD66" s="267"/>
      <c r="AE66" s="267"/>
      <c r="AF66" s="267"/>
      <c r="AG66" s="267"/>
      <c r="AH66" s="267"/>
      <c r="AI66" s="267"/>
      <c r="AJ66" s="264"/>
      <c r="AK66" s="264"/>
      <c r="AL66" s="264"/>
      <c r="AM66" s="264"/>
      <c r="AN66" s="264"/>
      <c r="AO66" s="264"/>
      <c r="AP66" s="264"/>
      <c r="AQ66" s="264"/>
      <c r="AR66" s="264"/>
      <c r="AS66" s="264"/>
      <c r="AT66" s="264"/>
      <c r="AU66" s="264"/>
      <c r="AV66" s="265"/>
      <c r="AW66" s="1258"/>
      <c r="AX66" s="1242"/>
      <c r="AY66" s="196">
        <v>119</v>
      </c>
      <c r="AZ66" s="1241"/>
      <c r="BA66" s="1242"/>
    </row>
    <row r="67" spans="1:53" ht="13.5" thickBot="1">
      <c r="A67" s="1020"/>
      <c r="B67" s="1006"/>
      <c r="C67" s="958"/>
      <c r="D67" s="1016"/>
      <c r="E67" s="1001"/>
      <c r="F67" s="954"/>
      <c r="G67" s="958"/>
      <c r="H67" s="948"/>
      <c r="I67" s="1001"/>
      <c r="J67" s="954"/>
      <c r="K67" s="251">
        <v>7</v>
      </c>
      <c r="L67" s="263" t="s">
        <v>268</v>
      </c>
      <c r="M67" s="253"/>
      <c r="N67" s="253"/>
      <c r="O67" s="253"/>
      <c r="P67" s="253"/>
      <c r="Q67" s="267"/>
      <c r="R67" s="267"/>
      <c r="S67" s="264"/>
      <c r="T67" s="264"/>
      <c r="U67" s="286"/>
      <c r="V67" s="285"/>
      <c r="W67" s="251"/>
      <c r="X67" s="263"/>
      <c r="Y67" s="267"/>
      <c r="Z67" s="267"/>
      <c r="AA67" s="267"/>
      <c r="AB67" s="267"/>
      <c r="AC67" s="267"/>
      <c r="AD67" s="267"/>
      <c r="AE67" s="267"/>
      <c r="AF67" s="267"/>
      <c r="AG67" s="267"/>
      <c r="AH67" s="267"/>
      <c r="AI67" s="267"/>
      <c r="AJ67" s="264"/>
      <c r="AK67" s="264"/>
      <c r="AL67" s="264"/>
      <c r="AM67" s="264"/>
      <c r="AN67" s="264"/>
      <c r="AO67" s="264"/>
      <c r="AP67" s="264"/>
      <c r="AQ67" s="264"/>
      <c r="AR67" s="264"/>
      <c r="AS67" s="264"/>
      <c r="AT67" s="264"/>
      <c r="AU67" s="264"/>
      <c r="AV67" s="265"/>
      <c r="AW67" s="1258"/>
      <c r="AX67" s="1242"/>
      <c r="AY67" s="359">
        <v>999</v>
      </c>
      <c r="AZ67" s="1241"/>
      <c r="BA67" s="1242"/>
    </row>
    <row r="68" spans="1:53" ht="13.5" thickBot="1">
      <c r="A68" s="1020"/>
      <c r="B68" s="1006"/>
      <c r="C68" s="958"/>
      <c r="D68" s="1016"/>
      <c r="E68" s="1001"/>
      <c r="F68" s="954"/>
      <c r="G68" s="959"/>
      <c r="H68" s="949"/>
      <c r="I68" s="1002"/>
      <c r="J68" s="955"/>
      <c r="K68" s="390" t="s">
        <v>713</v>
      </c>
      <c r="L68" s="256" t="s">
        <v>717</v>
      </c>
      <c r="M68" s="391"/>
      <c r="N68" s="391"/>
      <c r="O68" s="391"/>
      <c r="P68" s="391"/>
      <c r="Q68" s="392"/>
      <c r="R68" s="392"/>
      <c r="S68" s="380"/>
      <c r="T68" s="380"/>
      <c r="U68" s="393"/>
      <c r="V68" s="390"/>
      <c r="W68" s="390"/>
      <c r="X68" s="256"/>
      <c r="Y68" s="391"/>
      <c r="Z68" s="391"/>
      <c r="AA68" s="391"/>
      <c r="AB68" s="391"/>
      <c r="AC68" s="391"/>
      <c r="AD68" s="391"/>
      <c r="AE68" s="391"/>
      <c r="AF68" s="391"/>
      <c r="AG68" s="391"/>
      <c r="AH68" s="391"/>
      <c r="AI68" s="391"/>
      <c r="AJ68" s="380"/>
      <c r="AK68" s="380"/>
      <c r="AL68" s="380"/>
      <c r="AM68" s="380"/>
      <c r="AN68" s="380"/>
      <c r="AO68" s="380"/>
      <c r="AP68" s="380"/>
      <c r="AQ68" s="380"/>
      <c r="AR68" s="380"/>
      <c r="AS68" s="380"/>
      <c r="AT68" s="380"/>
      <c r="AU68" s="380"/>
      <c r="AV68" s="257"/>
      <c r="AW68" s="1258"/>
      <c r="AX68" s="1242"/>
      <c r="AY68" s="117" t="s">
        <v>212</v>
      </c>
      <c r="AZ68" s="1241"/>
      <c r="BA68" s="1242"/>
    </row>
    <row r="69" spans="1:53" ht="13.5" thickBot="1">
      <c r="A69" s="1020"/>
      <c r="B69" s="1006"/>
      <c r="C69" s="958"/>
      <c r="D69" s="1016"/>
      <c r="E69" s="1001"/>
      <c r="F69" s="954"/>
      <c r="G69" s="262">
        <v>2</v>
      </c>
      <c r="H69" s="263" t="s">
        <v>211</v>
      </c>
      <c r="I69" s="263"/>
      <c r="J69" s="263"/>
      <c r="K69" s="263"/>
      <c r="L69" s="263"/>
      <c r="M69" s="262"/>
      <c r="N69" s="285"/>
      <c r="O69" s="263"/>
      <c r="P69" s="262"/>
      <c r="Q69" s="264"/>
      <c r="R69" s="264"/>
      <c r="S69" s="264"/>
      <c r="T69" s="264"/>
      <c r="U69" s="267"/>
      <c r="V69" s="264"/>
      <c r="W69" s="264"/>
      <c r="X69" s="264"/>
      <c r="Y69" s="267"/>
      <c r="Z69" s="267"/>
      <c r="AA69" s="267"/>
      <c r="AB69" s="267"/>
      <c r="AC69" s="267"/>
      <c r="AD69" s="267"/>
      <c r="AE69" s="267"/>
      <c r="AF69" s="267"/>
      <c r="AG69" s="267"/>
      <c r="AH69" s="267"/>
      <c r="AI69" s="267"/>
      <c r="AJ69" s="264"/>
      <c r="AK69" s="264"/>
      <c r="AL69" s="264"/>
      <c r="AM69" s="264"/>
      <c r="AN69" s="264"/>
      <c r="AO69" s="264"/>
      <c r="AP69" s="264"/>
      <c r="AQ69" s="264"/>
      <c r="AR69" s="264"/>
      <c r="AS69" s="264"/>
      <c r="AT69" s="264"/>
      <c r="AU69" s="264"/>
      <c r="AV69" s="265"/>
      <c r="AW69" s="1258"/>
      <c r="AX69" s="1242"/>
      <c r="AY69" s="404"/>
      <c r="AZ69" s="1070"/>
      <c r="BA69" s="1243"/>
    </row>
    <row r="70" spans="1:53" ht="13.5" thickBot="1">
      <c r="A70" s="1021"/>
      <c r="B70" s="1022"/>
      <c r="C70" s="1260"/>
      <c r="D70" s="1225"/>
      <c r="E70" s="1261"/>
      <c r="F70" s="1227"/>
      <c r="G70" s="287" t="s">
        <v>713</v>
      </c>
      <c r="H70" s="288" t="s">
        <v>717</v>
      </c>
      <c r="I70" s="288"/>
      <c r="J70" s="288"/>
      <c r="K70" s="288"/>
      <c r="L70" s="288"/>
      <c r="M70" s="289"/>
      <c r="N70" s="290"/>
      <c r="O70" s="289"/>
      <c r="P70" s="291"/>
      <c r="Q70" s="291"/>
      <c r="R70" s="291"/>
      <c r="S70" s="291"/>
      <c r="T70" s="291"/>
      <c r="U70" s="689"/>
      <c r="V70" s="291"/>
      <c r="W70" s="291"/>
      <c r="X70" s="291"/>
      <c r="Y70" s="689"/>
      <c r="Z70" s="689"/>
      <c r="AA70" s="689"/>
      <c r="AB70" s="689"/>
      <c r="AC70" s="689"/>
      <c r="AD70" s="689"/>
      <c r="AE70" s="689"/>
      <c r="AF70" s="689"/>
      <c r="AG70" s="689"/>
      <c r="AH70" s="689"/>
      <c r="AI70" s="689"/>
      <c r="AJ70" s="291"/>
      <c r="AK70" s="291"/>
      <c r="AL70" s="291"/>
      <c r="AM70" s="291"/>
      <c r="AN70" s="291"/>
      <c r="AO70" s="291"/>
      <c r="AP70" s="291"/>
      <c r="AQ70" s="291"/>
      <c r="AR70" s="291"/>
      <c r="AS70" s="291"/>
      <c r="AT70" s="291"/>
      <c r="AU70" s="291"/>
      <c r="AV70" s="690"/>
      <c r="AW70" s="1069"/>
      <c r="AX70" s="1243"/>
      <c r="AY70" s="1246">
        <v>-1</v>
      </c>
      <c r="AZ70" s="1247"/>
      <c r="BA70" s="1248"/>
    </row>
    <row r="71" ht="13.5" thickBot="1"/>
    <row r="72" spans="1:53" ht="12.75">
      <c r="A72" s="53" t="s">
        <v>317</v>
      </c>
      <c r="AW72" s="972" t="s">
        <v>302</v>
      </c>
      <c r="AX72" s="973"/>
      <c r="AY72" s="973"/>
      <c r="AZ72" s="973"/>
      <c r="BA72" s="974"/>
    </row>
    <row r="73" spans="49:53" ht="12.75">
      <c r="AW73" s="975" t="s">
        <v>710</v>
      </c>
      <c r="AX73" s="976"/>
      <c r="AY73" s="976"/>
      <c r="AZ73" s="976"/>
      <c r="BA73" s="977"/>
    </row>
    <row r="74" spans="49:53" ht="12.75">
      <c r="AW74" s="978" t="s">
        <v>599</v>
      </c>
      <c r="AX74" s="976"/>
      <c r="AY74" s="976"/>
      <c r="AZ74" s="328" t="s">
        <v>713</v>
      </c>
      <c r="BA74" s="329" t="s">
        <v>492</v>
      </c>
    </row>
    <row r="75" spans="49:53" ht="12.75">
      <c r="AW75" s="981" t="s">
        <v>408</v>
      </c>
      <c r="AX75" s="982"/>
      <c r="AY75" s="982"/>
      <c r="AZ75" s="1036" t="s">
        <v>212</v>
      </c>
      <c r="BA75" s="1279" t="s">
        <v>409</v>
      </c>
    </row>
    <row r="76" spans="49:53" ht="12.75">
      <c r="AW76" s="1280" t="s">
        <v>341</v>
      </c>
      <c r="AX76" s="1281"/>
      <c r="AY76" s="1281"/>
      <c r="AZ76" s="1036"/>
      <c r="BA76" s="1279"/>
    </row>
    <row r="77" spans="49:53" ht="12.75">
      <c r="AW77" s="1282" t="s">
        <v>711</v>
      </c>
      <c r="AX77" s="906"/>
      <c r="AY77" s="906"/>
      <c r="AZ77" s="1036"/>
      <c r="BA77" s="1279"/>
    </row>
    <row r="78" spans="49:53" ht="12.75">
      <c r="AW78" s="327" t="s">
        <v>434</v>
      </c>
      <c r="AX78" s="330" t="s">
        <v>610</v>
      </c>
      <c r="AY78" s="225" t="s">
        <v>713</v>
      </c>
      <c r="AZ78" s="1036"/>
      <c r="BA78" s="1279"/>
    </row>
    <row r="79" spans="49:53" ht="24.75" customHeight="1" thickBot="1">
      <c r="AW79" s="343" t="s">
        <v>411</v>
      </c>
      <c r="AX79" s="218" t="s">
        <v>410</v>
      </c>
      <c r="AY79" s="261" t="s">
        <v>522</v>
      </c>
      <c r="AZ79" s="1036"/>
      <c r="BA79" s="1279"/>
    </row>
    <row r="80" spans="1:66" ht="12.75" customHeight="1">
      <c r="A80" s="1019" t="s">
        <v>609</v>
      </c>
      <c r="B80" s="1011" t="s">
        <v>200</v>
      </c>
      <c r="C80" s="1270">
        <v>1</v>
      </c>
      <c r="D80" s="1024" t="s">
        <v>313</v>
      </c>
      <c r="E80" s="1274" t="s">
        <v>324</v>
      </c>
      <c r="F80" s="1028" t="s">
        <v>472</v>
      </c>
      <c r="G80" s="294">
        <v>1</v>
      </c>
      <c r="H80" s="293" t="s">
        <v>210</v>
      </c>
      <c r="I80" s="293"/>
      <c r="J80" s="293"/>
      <c r="K80" s="293"/>
      <c r="L80" s="293"/>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9"/>
      <c r="AW80" s="366"/>
      <c r="AX80" s="140">
        <v>1129</v>
      </c>
      <c r="AY80" s="367"/>
      <c r="AZ80" s="367"/>
      <c r="BA80" s="368"/>
      <c r="BB80" s="174">
        <f>SUM(AW80:BA80)</f>
        <v>1129</v>
      </c>
      <c r="BG80" s="365"/>
      <c r="BL80" s="365"/>
      <c r="BN80" s="365"/>
    </row>
    <row r="81" spans="1:66" ht="12.75" customHeight="1">
      <c r="A81" s="1020"/>
      <c r="B81" s="1006"/>
      <c r="C81" s="958"/>
      <c r="D81" s="948"/>
      <c r="E81" s="1192"/>
      <c r="F81" s="954"/>
      <c r="G81" s="958">
        <v>0</v>
      </c>
      <c r="H81" s="947" t="s">
        <v>211</v>
      </c>
      <c r="I81" s="1033" t="s">
        <v>325</v>
      </c>
      <c r="J81" s="953" t="s">
        <v>471</v>
      </c>
      <c r="K81" s="266">
        <v>1</v>
      </c>
      <c r="L81" s="246" t="s">
        <v>210</v>
      </c>
      <c r="M81" s="267"/>
      <c r="N81" s="267"/>
      <c r="O81" s="267"/>
      <c r="P81" s="267"/>
      <c r="Q81" s="246"/>
      <c r="R81" s="246"/>
      <c r="S81" s="246"/>
      <c r="T81" s="246"/>
      <c r="U81" s="246"/>
      <c r="V81" s="246"/>
      <c r="W81" s="246"/>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8"/>
      <c r="AW81" s="369"/>
      <c r="AX81" s="190">
        <v>1138</v>
      </c>
      <c r="AY81" s="370"/>
      <c r="AZ81" s="370"/>
      <c r="BA81" s="371"/>
      <c r="BB81" s="174">
        <f aca="true" t="shared" si="0" ref="BB81:BB113">SUM(AW81:BA81)</f>
        <v>1138</v>
      </c>
      <c r="BG81" s="365"/>
      <c r="BL81" s="365"/>
      <c r="BN81" s="365"/>
    </row>
    <row r="82" spans="1:54" ht="30.75" customHeight="1">
      <c r="A82" s="1020"/>
      <c r="B82" s="1006"/>
      <c r="C82" s="958"/>
      <c r="D82" s="948"/>
      <c r="E82" s="1192"/>
      <c r="F82" s="954"/>
      <c r="G82" s="958"/>
      <c r="H82" s="948"/>
      <c r="I82" s="1034"/>
      <c r="J82" s="954"/>
      <c r="K82" s="957">
        <v>0</v>
      </c>
      <c r="L82" s="947" t="s">
        <v>211</v>
      </c>
      <c r="M82" s="1192" t="s">
        <v>323</v>
      </c>
      <c r="N82" s="954" t="s">
        <v>333</v>
      </c>
      <c r="O82" s="266">
        <v>1</v>
      </c>
      <c r="P82" s="246" t="s">
        <v>210</v>
      </c>
      <c r="Q82" s="263"/>
      <c r="R82" s="263"/>
      <c r="S82" s="263"/>
      <c r="T82" s="263"/>
      <c r="U82" s="263"/>
      <c r="V82" s="263"/>
      <c r="W82" s="263"/>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68"/>
      <c r="AW82" s="369"/>
      <c r="AX82" s="189">
        <v>7</v>
      </c>
      <c r="AY82" s="370"/>
      <c r="AZ82" s="370"/>
      <c r="BA82" s="371"/>
      <c r="BB82" s="174">
        <f t="shared" si="0"/>
        <v>7</v>
      </c>
    </row>
    <row r="83" spans="1:54" ht="30.75" customHeight="1">
      <c r="A83" s="1020"/>
      <c r="B83" s="1006"/>
      <c r="C83" s="959"/>
      <c r="D83" s="949"/>
      <c r="E83" s="1193"/>
      <c r="F83" s="955"/>
      <c r="G83" s="959"/>
      <c r="H83" s="949"/>
      <c r="I83" s="1035"/>
      <c r="J83" s="955"/>
      <c r="K83" s="959"/>
      <c r="L83" s="949"/>
      <c r="M83" s="1193"/>
      <c r="N83" s="955"/>
      <c r="O83" s="254">
        <v>0</v>
      </c>
      <c r="P83" s="255" t="s">
        <v>211</v>
      </c>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7"/>
      <c r="AW83" s="372"/>
      <c r="AX83" s="379">
        <v>0</v>
      </c>
      <c r="AY83" s="370"/>
      <c r="AZ83" s="370"/>
      <c r="BA83" s="371"/>
      <c r="BB83" s="174">
        <f t="shared" si="0"/>
        <v>0</v>
      </c>
    </row>
    <row r="84" spans="1:66" ht="12.75" customHeight="1">
      <c r="A84" s="1020"/>
      <c r="B84" s="1006"/>
      <c r="C84" s="957">
        <v>2</v>
      </c>
      <c r="D84" s="1003" t="s">
        <v>314</v>
      </c>
      <c r="E84" s="1192" t="s">
        <v>324</v>
      </c>
      <c r="F84" s="954" t="s">
        <v>472</v>
      </c>
      <c r="G84" s="262">
        <v>1</v>
      </c>
      <c r="H84" s="263" t="s">
        <v>210</v>
      </c>
      <c r="I84" s="263"/>
      <c r="J84" s="263"/>
      <c r="K84" s="263"/>
      <c r="L84" s="263"/>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5"/>
      <c r="AW84" s="369"/>
      <c r="AX84" s="190">
        <v>9013</v>
      </c>
      <c r="AY84" s="370"/>
      <c r="AZ84" s="370"/>
      <c r="BA84" s="371"/>
      <c r="BB84" s="174">
        <f t="shared" si="0"/>
        <v>9013</v>
      </c>
      <c r="BG84" s="365"/>
      <c r="BL84" s="365"/>
      <c r="BN84" s="365"/>
    </row>
    <row r="85" spans="1:66" ht="12.75" customHeight="1">
      <c r="A85" s="1020"/>
      <c r="B85" s="1006"/>
      <c r="C85" s="958"/>
      <c r="D85" s="1016"/>
      <c r="E85" s="1192"/>
      <c r="F85" s="954"/>
      <c r="G85" s="958">
        <v>0</v>
      </c>
      <c r="H85" s="947" t="s">
        <v>211</v>
      </c>
      <c r="I85" s="1033" t="s">
        <v>325</v>
      </c>
      <c r="J85" s="953" t="s">
        <v>471</v>
      </c>
      <c r="K85" s="266">
        <v>1</v>
      </c>
      <c r="L85" s="246" t="s">
        <v>210</v>
      </c>
      <c r="M85" s="267"/>
      <c r="N85" s="267"/>
      <c r="O85" s="267"/>
      <c r="P85" s="267"/>
      <c r="Q85" s="246"/>
      <c r="R85" s="246"/>
      <c r="S85" s="246"/>
      <c r="T85" s="246"/>
      <c r="U85" s="246"/>
      <c r="V85" s="246"/>
      <c r="W85" s="246"/>
      <c r="X85" s="267"/>
      <c r="Y85" s="267"/>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5"/>
      <c r="AW85" s="369"/>
      <c r="AX85" s="190">
        <v>6520</v>
      </c>
      <c r="AY85" s="370"/>
      <c r="AZ85" s="370"/>
      <c r="BA85" s="371"/>
      <c r="BB85" s="174">
        <f t="shared" si="0"/>
        <v>6520</v>
      </c>
      <c r="BG85" s="365"/>
      <c r="BL85" s="365"/>
      <c r="BN85" s="365"/>
    </row>
    <row r="86" spans="1:66" ht="30.75" customHeight="1">
      <c r="A86" s="1020"/>
      <c r="B86" s="1006"/>
      <c r="C86" s="958"/>
      <c r="D86" s="1016"/>
      <c r="E86" s="1192"/>
      <c r="F86" s="954"/>
      <c r="G86" s="958"/>
      <c r="H86" s="948"/>
      <c r="I86" s="1034"/>
      <c r="J86" s="954"/>
      <c r="K86" s="957">
        <v>0</v>
      </c>
      <c r="L86" s="947" t="s">
        <v>211</v>
      </c>
      <c r="M86" s="1192" t="s">
        <v>323</v>
      </c>
      <c r="N86" s="954" t="s">
        <v>333</v>
      </c>
      <c r="O86" s="266">
        <v>1</v>
      </c>
      <c r="P86" s="246" t="s">
        <v>210</v>
      </c>
      <c r="Q86" s="263"/>
      <c r="R86" s="263"/>
      <c r="S86" s="263"/>
      <c r="T86" s="263"/>
      <c r="U86" s="263"/>
      <c r="V86" s="263"/>
      <c r="W86" s="263"/>
      <c r="X86" s="246"/>
      <c r="Y86" s="246"/>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5"/>
      <c r="AW86" s="369"/>
      <c r="AX86" s="379">
        <v>27</v>
      </c>
      <c r="AY86" s="370"/>
      <c r="AZ86" s="370"/>
      <c r="BA86" s="371"/>
      <c r="BB86" s="174">
        <f t="shared" si="0"/>
        <v>27</v>
      </c>
      <c r="BG86" s="365"/>
      <c r="BN86" s="365"/>
    </row>
    <row r="87" spans="1:66" ht="30.75" customHeight="1" thickBot="1">
      <c r="A87" s="1020"/>
      <c r="B87" s="1006"/>
      <c r="C87" s="959"/>
      <c r="D87" s="1004"/>
      <c r="E87" s="1193"/>
      <c r="F87" s="955"/>
      <c r="G87" s="959"/>
      <c r="H87" s="949"/>
      <c r="I87" s="1035"/>
      <c r="J87" s="955"/>
      <c r="K87" s="959"/>
      <c r="L87" s="949"/>
      <c r="M87" s="1193"/>
      <c r="N87" s="955"/>
      <c r="O87" s="254">
        <v>0</v>
      </c>
      <c r="P87" s="255" t="s">
        <v>211</v>
      </c>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7"/>
      <c r="AW87" s="372"/>
      <c r="AX87" s="141">
        <v>0</v>
      </c>
      <c r="AY87" s="370"/>
      <c r="AZ87" s="370"/>
      <c r="BA87" s="371"/>
      <c r="BB87" s="174">
        <f t="shared" si="0"/>
        <v>0</v>
      </c>
      <c r="BG87" s="365"/>
      <c r="BN87" s="365"/>
    </row>
    <row r="88" spans="1:59" ht="12.75" customHeight="1" thickBot="1">
      <c r="A88" s="1020"/>
      <c r="B88" s="1006"/>
      <c r="C88" s="1271">
        <v>3</v>
      </c>
      <c r="D88" s="1272" t="s">
        <v>315</v>
      </c>
      <c r="E88" s="1266" t="s">
        <v>203</v>
      </c>
      <c r="F88" s="953" t="s">
        <v>206</v>
      </c>
      <c r="G88" s="271">
        <v>1</v>
      </c>
      <c r="H88" s="267" t="s">
        <v>204</v>
      </c>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8"/>
      <c r="AW88" s="349">
        <v>239</v>
      </c>
      <c r="AX88" s="395">
        <v>20</v>
      </c>
      <c r="AY88" s="186">
        <v>0</v>
      </c>
      <c r="AZ88" s="370"/>
      <c r="BA88" s="371"/>
      <c r="BB88" s="174">
        <f t="shared" si="0"/>
        <v>259</v>
      </c>
      <c r="BG88" s="365"/>
    </row>
    <row r="89" spans="1:59" ht="12.75" customHeight="1" thickBot="1">
      <c r="A89" s="1020"/>
      <c r="B89" s="1006"/>
      <c r="C89" s="1262"/>
      <c r="D89" s="1273"/>
      <c r="E89" s="1267"/>
      <c r="F89" s="954"/>
      <c r="G89" s="1005" t="s">
        <v>209</v>
      </c>
      <c r="H89" s="947" t="s">
        <v>205</v>
      </c>
      <c r="I89" s="950" t="s">
        <v>207</v>
      </c>
      <c r="J89" s="953" t="s">
        <v>208</v>
      </c>
      <c r="K89" s="266">
        <v>1</v>
      </c>
      <c r="L89" s="246" t="s">
        <v>210</v>
      </c>
      <c r="M89" s="274"/>
      <c r="N89" s="274"/>
      <c r="O89" s="267"/>
      <c r="P89" s="267"/>
      <c r="Q89" s="267"/>
      <c r="R89" s="267"/>
      <c r="S89" s="267"/>
      <c r="T89" s="267"/>
      <c r="U89" s="267"/>
      <c r="V89" s="267"/>
      <c r="W89" s="267"/>
      <c r="X89" s="267"/>
      <c r="Y89" s="274"/>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8"/>
      <c r="AW89" s="374">
        <v>0</v>
      </c>
      <c r="AX89" s="394">
        <v>125</v>
      </c>
      <c r="AY89" s="401">
        <v>0</v>
      </c>
      <c r="AZ89" s="370"/>
      <c r="BA89" s="371"/>
      <c r="BB89" s="174">
        <f t="shared" si="0"/>
        <v>125</v>
      </c>
      <c r="BG89" s="365"/>
    </row>
    <row r="90" spans="1:90" ht="12.75" customHeight="1">
      <c r="A90" s="1020"/>
      <c r="B90" s="1006"/>
      <c r="C90" s="1262"/>
      <c r="D90" s="1273"/>
      <c r="E90" s="1267"/>
      <c r="F90" s="954"/>
      <c r="G90" s="1286"/>
      <c r="H90" s="948"/>
      <c r="I90" s="951"/>
      <c r="J90" s="954"/>
      <c r="K90" s="958">
        <v>0</v>
      </c>
      <c r="L90" s="947" t="s">
        <v>211</v>
      </c>
      <c r="M90" s="1191" t="s">
        <v>318</v>
      </c>
      <c r="N90" s="1259" t="s">
        <v>328</v>
      </c>
      <c r="O90" s="266">
        <v>1</v>
      </c>
      <c r="P90" s="273" t="s">
        <v>210</v>
      </c>
      <c r="Q90" s="267"/>
      <c r="R90" s="273"/>
      <c r="S90" s="266"/>
      <c r="T90" s="266"/>
      <c r="U90" s="246"/>
      <c r="V90" s="267"/>
      <c r="W90" s="267"/>
      <c r="X90" s="267"/>
      <c r="Y90" s="274"/>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8"/>
      <c r="AW90" s="374">
        <v>0</v>
      </c>
      <c r="AX90" s="396">
        <v>6934</v>
      </c>
      <c r="AY90" s="402">
        <v>1</v>
      </c>
      <c r="AZ90" s="370"/>
      <c r="BA90" s="371"/>
      <c r="BB90" s="174">
        <f t="shared" si="0"/>
        <v>6935</v>
      </c>
      <c r="BG90" s="365"/>
      <c r="BL90" s="365"/>
      <c r="BN90" s="365"/>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row>
    <row r="91" spans="1:90" ht="12.75" customHeight="1">
      <c r="A91" s="1020"/>
      <c r="B91" s="1006"/>
      <c r="C91" s="1094"/>
      <c r="D91" s="1273"/>
      <c r="E91" s="1267"/>
      <c r="F91" s="954"/>
      <c r="G91" s="1286"/>
      <c r="H91" s="948"/>
      <c r="I91" s="951"/>
      <c r="J91" s="954"/>
      <c r="K91" s="958"/>
      <c r="L91" s="948"/>
      <c r="M91" s="1192"/>
      <c r="N91" s="1006"/>
      <c r="O91" s="989">
        <v>0</v>
      </c>
      <c r="P91" s="947" t="s">
        <v>211</v>
      </c>
      <c r="Q91" s="1191" t="s">
        <v>319</v>
      </c>
      <c r="R91" s="1259" t="s">
        <v>329</v>
      </c>
      <c r="S91" s="266">
        <v>1</v>
      </c>
      <c r="T91" s="246" t="s">
        <v>210</v>
      </c>
      <c r="U91" s="264"/>
      <c r="V91" s="275"/>
      <c r="W91" s="276"/>
      <c r="X91" s="277"/>
      <c r="Y91" s="246"/>
      <c r="Z91" s="246"/>
      <c r="AA91" s="267"/>
      <c r="AB91" s="267"/>
      <c r="AC91" s="267"/>
      <c r="AD91" s="267"/>
      <c r="AE91" s="267"/>
      <c r="AF91" s="267"/>
      <c r="AG91" s="264"/>
      <c r="AH91" s="267"/>
      <c r="AI91" s="267"/>
      <c r="AJ91" s="267"/>
      <c r="AK91" s="267"/>
      <c r="AL91" s="267"/>
      <c r="AM91" s="267"/>
      <c r="AN91" s="267"/>
      <c r="AO91" s="267"/>
      <c r="AP91" s="267"/>
      <c r="AQ91" s="267"/>
      <c r="AR91" s="267"/>
      <c r="AS91" s="267"/>
      <c r="AT91" s="267"/>
      <c r="AU91" s="267"/>
      <c r="AV91" s="268"/>
      <c r="AW91" s="374">
        <v>0</v>
      </c>
      <c r="AX91" s="397">
        <v>6443</v>
      </c>
      <c r="AY91" s="350">
        <v>0</v>
      </c>
      <c r="AZ91" s="370"/>
      <c r="BA91" s="371"/>
      <c r="BB91" s="174">
        <f t="shared" si="0"/>
        <v>6443</v>
      </c>
      <c r="BG91" s="365"/>
      <c r="BL91" s="365"/>
      <c r="BN91" s="365"/>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row>
    <row r="92" spans="1:90" ht="12.75" customHeight="1">
      <c r="A92" s="1020"/>
      <c r="B92" s="1006"/>
      <c r="C92" s="1271">
        <v>4</v>
      </c>
      <c r="D92" s="1272" t="s">
        <v>529</v>
      </c>
      <c r="E92" s="1267"/>
      <c r="F92" s="954"/>
      <c r="G92" s="1286"/>
      <c r="H92" s="948"/>
      <c r="I92" s="951"/>
      <c r="J92" s="954"/>
      <c r="K92" s="958"/>
      <c r="L92" s="948"/>
      <c r="M92" s="1192"/>
      <c r="N92" s="1006"/>
      <c r="O92" s="1229"/>
      <c r="P92" s="948"/>
      <c r="Q92" s="1192"/>
      <c r="R92" s="1006"/>
      <c r="S92" s="989">
        <v>0</v>
      </c>
      <c r="T92" s="947" t="s">
        <v>211</v>
      </c>
      <c r="U92" s="1191" t="s">
        <v>320</v>
      </c>
      <c r="V92" s="1259" t="s">
        <v>330</v>
      </c>
      <c r="W92" s="266">
        <v>1</v>
      </c>
      <c r="X92" s="263" t="s">
        <v>210</v>
      </c>
      <c r="Y92" s="263"/>
      <c r="Z92" s="263"/>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5"/>
      <c r="AW92" s="374">
        <v>0</v>
      </c>
      <c r="AX92" s="398">
        <v>170</v>
      </c>
      <c r="AY92" s="402">
        <v>0</v>
      </c>
      <c r="AZ92" s="370"/>
      <c r="BA92" s="371"/>
      <c r="BB92" s="174">
        <f t="shared" si="0"/>
        <v>170</v>
      </c>
      <c r="BG92" s="365"/>
      <c r="BN92" s="365"/>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row>
    <row r="93" spans="1:90" ht="12.75" customHeight="1">
      <c r="A93" s="1020"/>
      <c r="B93" s="1006"/>
      <c r="C93" s="1262"/>
      <c r="D93" s="1273"/>
      <c r="E93" s="1267"/>
      <c r="F93" s="954"/>
      <c r="G93" s="1286"/>
      <c r="H93" s="948"/>
      <c r="I93" s="951"/>
      <c r="J93" s="954"/>
      <c r="K93" s="958"/>
      <c r="L93" s="948"/>
      <c r="M93" s="1192"/>
      <c r="N93" s="1006"/>
      <c r="O93" s="1229"/>
      <c r="P93" s="948"/>
      <c r="Q93" s="1192"/>
      <c r="R93" s="1006"/>
      <c r="S93" s="945"/>
      <c r="T93" s="948"/>
      <c r="U93" s="1192"/>
      <c r="V93" s="1006"/>
      <c r="W93" s="957">
        <v>0</v>
      </c>
      <c r="X93" s="947" t="s">
        <v>211</v>
      </c>
      <c r="Y93" s="1192" t="s">
        <v>321</v>
      </c>
      <c r="Z93" s="1006" t="s">
        <v>331</v>
      </c>
      <c r="AA93" s="262">
        <v>1</v>
      </c>
      <c r="AB93" s="263" t="s">
        <v>210</v>
      </c>
      <c r="AC93" s="278"/>
      <c r="AD93" s="278"/>
      <c r="AE93" s="278"/>
      <c r="AF93" s="278"/>
      <c r="AG93" s="264"/>
      <c r="AH93" s="264"/>
      <c r="AI93" s="264"/>
      <c r="AJ93" s="264"/>
      <c r="AK93" s="264"/>
      <c r="AL93" s="264"/>
      <c r="AM93" s="264"/>
      <c r="AN93" s="264"/>
      <c r="AO93" s="264"/>
      <c r="AP93" s="264"/>
      <c r="AQ93" s="264"/>
      <c r="AR93" s="264"/>
      <c r="AS93" s="264"/>
      <c r="AT93" s="264"/>
      <c r="AU93" s="264"/>
      <c r="AV93" s="265"/>
      <c r="AW93" s="374">
        <v>0</v>
      </c>
      <c r="AX93" s="399">
        <v>307</v>
      </c>
      <c r="AY93" s="402">
        <v>0</v>
      </c>
      <c r="AZ93" s="370"/>
      <c r="BA93" s="371"/>
      <c r="BB93" s="174">
        <f t="shared" si="0"/>
        <v>307</v>
      </c>
      <c r="BG93" s="365"/>
      <c r="BN93" s="365"/>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row>
    <row r="94" spans="1:66" ht="12.75" customHeight="1">
      <c r="A94" s="1020"/>
      <c r="B94" s="1006"/>
      <c r="C94" s="1262"/>
      <c r="D94" s="1273"/>
      <c r="E94" s="1267"/>
      <c r="F94" s="954"/>
      <c r="G94" s="1286"/>
      <c r="H94" s="948"/>
      <c r="I94" s="951"/>
      <c r="J94" s="954"/>
      <c r="K94" s="958"/>
      <c r="L94" s="948"/>
      <c r="M94" s="1192"/>
      <c r="N94" s="1006"/>
      <c r="O94" s="1229"/>
      <c r="P94" s="948"/>
      <c r="Q94" s="1192"/>
      <c r="R94" s="1006"/>
      <c r="S94" s="945"/>
      <c r="T94" s="948"/>
      <c r="U94" s="1192"/>
      <c r="V94" s="1006"/>
      <c r="W94" s="958"/>
      <c r="X94" s="948"/>
      <c r="Y94" s="1192"/>
      <c r="Z94" s="1006"/>
      <c r="AA94" s="957">
        <v>0</v>
      </c>
      <c r="AB94" s="947" t="s">
        <v>211</v>
      </c>
      <c r="AC94" s="1191" t="s">
        <v>322</v>
      </c>
      <c r="AD94" s="1259" t="s">
        <v>332</v>
      </c>
      <c r="AE94" s="266">
        <v>1</v>
      </c>
      <c r="AF94" s="246" t="s">
        <v>210</v>
      </c>
      <c r="AG94" s="264"/>
      <c r="AH94" s="263"/>
      <c r="AI94" s="263"/>
      <c r="AJ94" s="263"/>
      <c r="AK94" s="263"/>
      <c r="AL94" s="263"/>
      <c r="AM94" s="263"/>
      <c r="AN94" s="279"/>
      <c r="AO94" s="279"/>
      <c r="AP94" s="279"/>
      <c r="AQ94" s="279"/>
      <c r="AR94" s="279"/>
      <c r="AS94" s="279"/>
      <c r="AT94" s="279"/>
      <c r="AU94" s="279"/>
      <c r="AV94" s="331"/>
      <c r="AW94" s="374">
        <v>0</v>
      </c>
      <c r="AX94" s="399">
        <v>18</v>
      </c>
      <c r="AY94" s="402">
        <v>0</v>
      </c>
      <c r="AZ94" s="370"/>
      <c r="BA94" s="371"/>
      <c r="BB94" s="174">
        <f t="shared" si="0"/>
        <v>18</v>
      </c>
      <c r="BG94" s="365"/>
      <c r="BM94" s="53"/>
      <c r="BN94" s="53"/>
    </row>
    <row r="95" spans="1:66" ht="12.75" customHeight="1">
      <c r="A95" s="1020"/>
      <c r="B95" s="1006"/>
      <c r="C95" s="1094"/>
      <c r="D95" s="1273"/>
      <c r="E95" s="1267"/>
      <c r="F95" s="954"/>
      <c r="G95" s="1286"/>
      <c r="H95" s="948"/>
      <c r="I95" s="951"/>
      <c r="J95" s="954"/>
      <c r="K95" s="958"/>
      <c r="L95" s="948"/>
      <c r="M95" s="1192"/>
      <c r="N95" s="1006"/>
      <c r="O95" s="1229"/>
      <c r="P95" s="948"/>
      <c r="Q95" s="1192"/>
      <c r="R95" s="1006"/>
      <c r="S95" s="945"/>
      <c r="T95" s="948"/>
      <c r="U95" s="1192"/>
      <c r="V95" s="1006"/>
      <c r="W95" s="958"/>
      <c r="X95" s="948"/>
      <c r="Y95" s="1192"/>
      <c r="Z95" s="1006"/>
      <c r="AA95" s="958"/>
      <c r="AB95" s="948"/>
      <c r="AC95" s="1192"/>
      <c r="AD95" s="1006"/>
      <c r="AE95" s="957">
        <v>0</v>
      </c>
      <c r="AF95" s="947" t="s">
        <v>211</v>
      </c>
      <c r="AG95" s="1191" t="s">
        <v>323</v>
      </c>
      <c r="AH95" s="953" t="s">
        <v>333</v>
      </c>
      <c r="AI95" s="266">
        <v>1</v>
      </c>
      <c r="AJ95" s="246" t="s">
        <v>210</v>
      </c>
      <c r="AK95" s="280"/>
      <c r="AL95" s="280"/>
      <c r="AM95" s="280"/>
      <c r="AN95" s="272"/>
      <c r="AO95" s="264"/>
      <c r="AP95" s="273"/>
      <c r="AQ95" s="273"/>
      <c r="AR95" s="273"/>
      <c r="AS95" s="273"/>
      <c r="AT95" s="273"/>
      <c r="AU95" s="273"/>
      <c r="AV95" s="332"/>
      <c r="AW95" s="374">
        <v>0</v>
      </c>
      <c r="AX95" s="399">
        <v>191</v>
      </c>
      <c r="AY95" s="402">
        <v>0</v>
      </c>
      <c r="AZ95" s="370"/>
      <c r="BA95" s="371"/>
      <c r="BB95" s="174">
        <f t="shared" si="0"/>
        <v>191</v>
      </c>
      <c r="BG95" s="365"/>
      <c r="BM95" s="53"/>
      <c r="BN95" s="53"/>
    </row>
    <row r="96" spans="1:66" ht="12.75" customHeight="1">
      <c r="A96" s="1020"/>
      <c r="B96" s="1006"/>
      <c r="C96" s="1262">
        <v>6</v>
      </c>
      <c r="D96" s="1263" t="s">
        <v>467</v>
      </c>
      <c r="E96" s="1267"/>
      <c r="F96" s="954"/>
      <c r="G96" s="1286"/>
      <c r="H96" s="948"/>
      <c r="I96" s="951"/>
      <c r="J96" s="954"/>
      <c r="K96" s="958"/>
      <c r="L96" s="948"/>
      <c r="M96" s="1192"/>
      <c r="N96" s="1006"/>
      <c r="O96" s="1229"/>
      <c r="P96" s="948"/>
      <c r="Q96" s="1192"/>
      <c r="R96" s="1006"/>
      <c r="S96" s="945"/>
      <c r="T96" s="948"/>
      <c r="U96" s="1192"/>
      <c r="V96" s="1006"/>
      <c r="W96" s="958"/>
      <c r="X96" s="948"/>
      <c r="Y96" s="1192"/>
      <c r="Z96" s="1006"/>
      <c r="AA96" s="958"/>
      <c r="AB96" s="948"/>
      <c r="AC96" s="1192"/>
      <c r="AD96" s="1006"/>
      <c r="AE96" s="958"/>
      <c r="AF96" s="948"/>
      <c r="AG96" s="1192"/>
      <c r="AH96" s="954"/>
      <c r="AI96" s="957">
        <v>0</v>
      </c>
      <c r="AJ96" s="947" t="s">
        <v>211</v>
      </c>
      <c r="AK96" s="1191" t="s">
        <v>326</v>
      </c>
      <c r="AL96" s="1259" t="s">
        <v>334</v>
      </c>
      <c r="AM96" s="266">
        <v>1</v>
      </c>
      <c r="AN96" s="246" t="s">
        <v>210</v>
      </c>
      <c r="AO96" s="281"/>
      <c r="AP96" s="282"/>
      <c r="AQ96" s="282"/>
      <c r="AR96" s="282"/>
      <c r="AS96" s="277"/>
      <c r="AT96" s="277"/>
      <c r="AU96" s="277"/>
      <c r="AV96" s="333"/>
      <c r="AW96" s="374">
        <v>0</v>
      </c>
      <c r="AX96" s="399">
        <v>9</v>
      </c>
      <c r="AY96" s="402">
        <v>0</v>
      </c>
      <c r="AZ96" s="370"/>
      <c r="BA96" s="371"/>
      <c r="BB96" s="174">
        <f t="shared" si="0"/>
        <v>9</v>
      </c>
      <c r="BD96" s="53"/>
      <c r="BE96" s="53"/>
      <c r="BF96" s="53"/>
      <c r="BG96" s="53"/>
      <c r="BH96" s="53"/>
      <c r="BI96" s="53"/>
      <c r="BJ96" s="53"/>
      <c r="BK96" s="53"/>
      <c r="BL96" s="53"/>
      <c r="BM96" s="53"/>
      <c r="BN96" s="53"/>
    </row>
    <row r="97" spans="1:66" ht="13.5" customHeight="1" thickBot="1">
      <c r="A97" s="1020"/>
      <c r="B97" s="1006"/>
      <c r="C97" s="1262"/>
      <c r="D97" s="1264"/>
      <c r="E97" s="1267"/>
      <c r="F97" s="954"/>
      <c r="G97" s="1286"/>
      <c r="H97" s="948"/>
      <c r="I97" s="951"/>
      <c r="J97" s="954"/>
      <c r="K97" s="958"/>
      <c r="L97" s="948"/>
      <c r="M97" s="1192"/>
      <c r="N97" s="1006"/>
      <c r="O97" s="1229"/>
      <c r="P97" s="948"/>
      <c r="Q97" s="1192"/>
      <c r="R97" s="1006"/>
      <c r="S97" s="945"/>
      <c r="T97" s="948"/>
      <c r="U97" s="1192"/>
      <c r="V97" s="1006"/>
      <c r="W97" s="958"/>
      <c r="X97" s="948"/>
      <c r="Y97" s="1192"/>
      <c r="Z97" s="1006"/>
      <c r="AA97" s="958"/>
      <c r="AB97" s="948"/>
      <c r="AC97" s="1192"/>
      <c r="AD97" s="1006"/>
      <c r="AE97" s="958"/>
      <c r="AF97" s="948"/>
      <c r="AG97" s="1192"/>
      <c r="AH97" s="954"/>
      <c r="AI97" s="958"/>
      <c r="AJ97" s="948"/>
      <c r="AK97" s="1192"/>
      <c r="AL97" s="1006"/>
      <c r="AM97" s="957">
        <v>0</v>
      </c>
      <c r="AN97" s="947" t="s">
        <v>211</v>
      </c>
      <c r="AO97" s="1192" t="s">
        <v>327</v>
      </c>
      <c r="AP97" s="1259" t="s">
        <v>268</v>
      </c>
      <c r="AQ97" s="266">
        <v>1</v>
      </c>
      <c r="AR97" s="246" t="s">
        <v>210</v>
      </c>
      <c r="AS97" s="283"/>
      <c r="AT97" s="283"/>
      <c r="AU97" s="283"/>
      <c r="AV97" s="334"/>
      <c r="AW97" s="374">
        <v>0</v>
      </c>
      <c r="AX97" s="400">
        <v>33</v>
      </c>
      <c r="AY97" s="348">
        <v>0</v>
      </c>
      <c r="AZ97" s="370"/>
      <c r="BA97" s="371"/>
      <c r="BB97" s="174">
        <f t="shared" si="0"/>
        <v>33</v>
      </c>
      <c r="BD97" s="53"/>
      <c r="BE97" s="53"/>
      <c r="BF97" s="53"/>
      <c r="BG97" s="53"/>
      <c r="BH97" s="53"/>
      <c r="BI97" s="53"/>
      <c r="BJ97" s="53"/>
      <c r="BK97" s="53"/>
      <c r="BL97" s="53"/>
      <c r="BM97" s="53"/>
      <c r="BN97" s="53"/>
    </row>
    <row r="98" spans="1:64" ht="22.5" customHeight="1" thickBot="1">
      <c r="A98" s="1020"/>
      <c r="B98" s="1006"/>
      <c r="C98" s="1262"/>
      <c r="D98" s="1264"/>
      <c r="E98" s="1267"/>
      <c r="F98" s="954"/>
      <c r="G98" s="1286"/>
      <c r="H98" s="948"/>
      <c r="I98" s="951"/>
      <c r="J98" s="954"/>
      <c r="K98" s="958"/>
      <c r="L98" s="948"/>
      <c r="M98" s="1192"/>
      <c r="N98" s="1006"/>
      <c r="O98" s="1229"/>
      <c r="P98" s="948"/>
      <c r="Q98" s="1192"/>
      <c r="R98" s="1006"/>
      <c r="S98" s="945"/>
      <c r="T98" s="948"/>
      <c r="U98" s="1192"/>
      <c r="V98" s="1006"/>
      <c r="W98" s="958"/>
      <c r="X98" s="948"/>
      <c r="Y98" s="1192"/>
      <c r="Z98" s="1006"/>
      <c r="AA98" s="958"/>
      <c r="AB98" s="948"/>
      <c r="AC98" s="1192"/>
      <c r="AD98" s="1006"/>
      <c r="AE98" s="958"/>
      <c r="AF98" s="948"/>
      <c r="AG98" s="1192"/>
      <c r="AH98" s="954"/>
      <c r="AI98" s="958"/>
      <c r="AJ98" s="948"/>
      <c r="AK98" s="1192"/>
      <c r="AL98" s="1006"/>
      <c r="AM98" s="958"/>
      <c r="AN98" s="948"/>
      <c r="AO98" s="1192"/>
      <c r="AP98" s="1006"/>
      <c r="AQ98" s="957">
        <v>0</v>
      </c>
      <c r="AR98" s="947" t="s">
        <v>211</v>
      </c>
      <c r="AS98" s="1191" t="s">
        <v>469</v>
      </c>
      <c r="AT98" s="1259" t="s">
        <v>470</v>
      </c>
      <c r="AU98" s="266">
        <v>1</v>
      </c>
      <c r="AV98" s="335" t="s">
        <v>210</v>
      </c>
      <c r="AW98" s="180">
        <v>0</v>
      </c>
      <c r="AX98" s="394">
        <v>232</v>
      </c>
      <c r="AY98" s="401">
        <v>0</v>
      </c>
      <c r="AZ98" s="370"/>
      <c r="BA98" s="371"/>
      <c r="BB98" s="174">
        <f t="shared" si="0"/>
        <v>232</v>
      </c>
      <c r="BD98" s="53"/>
      <c r="BE98" s="53"/>
      <c r="BF98" s="53"/>
      <c r="BG98" s="53"/>
      <c r="BH98" s="53"/>
      <c r="BI98" s="53"/>
      <c r="BJ98" s="53"/>
      <c r="BK98" s="53"/>
      <c r="BL98" s="53"/>
    </row>
    <row r="99" spans="1:64" ht="22.5" customHeight="1" thickBot="1">
      <c r="A99" s="1020"/>
      <c r="B99" s="1006"/>
      <c r="C99" s="1094"/>
      <c r="D99" s="1265"/>
      <c r="E99" s="1268"/>
      <c r="F99" s="955"/>
      <c r="G99" s="1287"/>
      <c r="H99" s="949"/>
      <c r="I99" s="952"/>
      <c r="J99" s="955"/>
      <c r="K99" s="959"/>
      <c r="L99" s="949"/>
      <c r="M99" s="1193"/>
      <c r="N99" s="1007"/>
      <c r="O99" s="1269"/>
      <c r="P99" s="949"/>
      <c r="Q99" s="1193"/>
      <c r="R99" s="1007"/>
      <c r="S99" s="946"/>
      <c r="T99" s="949"/>
      <c r="U99" s="1193"/>
      <c r="V99" s="1007"/>
      <c r="W99" s="959"/>
      <c r="X99" s="949"/>
      <c r="Y99" s="1193"/>
      <c r="Z99" s="1007"/>
      <c r="AA99" s="959"/>
      <c r="AB99" s="949"/>
      <c r="AC99" s="1193"/>
      <c r="AD99" s="1007"/>
      <c r="AE99" s="959"/>
      <c r="AF99" s="949"/>
      <c r="AG99" s="1193"/>
      <c r="AH99" s="955"/>
      <c r="AI99" s="959"/>
      <c r="AJ99" s="949"/>
      <c r="AK99" s="1193"/>
      <c r="AL99" s="1007"/>
      <c r="AM99" s="959"/>
      <c r="AN99" s="949"/>
      <c r="AO99" s="1193"/>
      <c r="AP99" s="1007"/>
      <c r="AQ99" s="959"/>
      <c r="AR99" s="949"/>
      <c r="AS99" s="1193"/>
      <c r="AT99" s="1007"/>
      <c r="AU99" s="254">
        <v>0</v>
      </c>
      <c r="AV99" s="336" t="s">
        <v>211</v>
      </c>
      <c r="AW99" s="375"/>
      <c r="AX99" s="367"/>
      <c r="AY99" s="370"/>
      <c r="AZ99" s="370"/>
      <c r="BA99" s="371"/>
      <c r="BB99" s="174">
        <f t="shared" si="0"/>
        <v>0</v>
      </c>
      <c r="BD99" s="53"/>
      <c r="BE99" s="53"/>
      <c r="BF99" s="53"/>
      <c r="BG99" s="53"/>
      <c r="BH99" s="53"/>
      <c r="BI99" s="53"/>
      <c r="BJ99" s="53"/>
      <c r="BK99" s="53"/>
      <c r="BL99" s="53"/>
    </row>
    <row r="100" spans="1:64" ht="24" customHeight="1">
      <c r="A100" s="1020"/>
      <c r="B100" s="1006"/>
      <c r="C100" s="957">
        <v>5</v>
      </c>
      <c r="D100" s="1003" t="s">
        <v>708</v>
      </c>
      <c r="E100" s="1000" t="s">
        <v>326</v>
      </c>
      <c r="F100" s="953" t="s">
        <v>334</v>
      </c>
      <c r="G100" s="251">
        <v>1</v>
      </c>
      <c r="H100" s="246" t="s">
        <v>210</v>
      </c>
      <c r="I100" s="263"/>
      <c r="J100" s="263"/>
      <c r="K100" s="263"/>
      <c r="L100" s="263"/>
      <c r="M100" s="263"/>
      <c r="N100" s="262"/>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5"/>
      <c r="AW100" s="369"/>
      <c r="AX100" s="144">
        <v>108</v>
      </c>
      <c r="AY100" s="370"/>
      <c r="AZ100" s="370"/>
      <c r="BA100" s="371"/>
      <c r="BB100" s="174">
        <f t="shared" si="0"/>
        <v>108</v>
      </c>
      <c r="BD100" s="53"/>
      <c r="BE100" s="53"/>
      <c r="BF100" s="53"/>
      <c r="BG100" s="53"/>
      <c r="BH100" s="53"/>
      <c r="BI100" s="53"/>
      <c r="BJ100" s="53"/>
      <c r="BK100" s="53"/>
      <c r="BL100" s="53"/>
    </row>
    <row r="101" spans="1:66" ht="24" customHeight="1" thickBot="1">
      <c r="A101" s="1020"/>
      <c r="B101" s="1006"/>
      <c r="C101" s="959"/>
      <c r="D101" s="1004"/>
      <c r="E101" s="1002"/>
      <c r="F101" s="955"/>
      <c r="G101" s="262">
        <v>0</v>
      </c>
      <c r="H101" s="263" t="s">
        <v>211</v>
      </c>
      <c r="I101" s="253"/>
      <c r="J101" s="253"/>
      <c r="K101" s="253"/>
      <c r="L101" s="263"/>
      <c r="M101" s="253"/>
      <c r="N101" s="253"/>
      <c r="O101" s="253"/>
      <c r="P101" s="253"/>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5"/>
      <c r="AW101" s="369"/>
      <c r="AX101" s="205">
        <v>10910</v>
      </c>
      <c r="AY101" s="370"/>
      <c r="AZ101" s="370"/>
      <c r="BA101" s="371"/>
      <c r="BB101" s="174">
        <f t="shared" si="0"/>
        <v>10910</v>
      </c>
      <c r="BG101" s="365"/>
      <c r="BL101" s="365"/>
      <c r="BN101" s="365"/>
    </row>
    <row r="102" spans="1:54" ht="21.75" customHeight="1">
      <c r="A102" s="1020"/>
      <c r="B102" s="1006"/>
      <c r="C102" s="957">
        <v>7</v>
      </c>
      <c r="D102" s="947" t="s">
        <v>268</v>
      </c>
      <c r="E102" s="1000" t="s">
        <v>326</v>
      </c>
      <c r="F102" s="953" t="s">
        <v>334</v>
      </c>
      <c r="G102" s="251">
        <v>1</v>
      </c>
      <c r="H102" s="246" t="s">
        <v>210</v>
      </c>
      <c r="I102" s="263"/>
      <c r="J102" s="263"/>
      <c r="K102" s="263"/>
      <c r="L102" s="263"/>
      <c r="M102" s="263"/>
      <c r="N102" s="262"/>
      <c r="O102" s="264"/>
      <c r="P102" s="264"/>
      <c r="Q102" s="267"/>
      <c r="R102" s="267"/>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5"/>
      <c r="AW102" s="369"/>
      <c r="AX102" s="385">
        <v>26</v>
      </c>
      <c r="AY102" s="370"/>
      <c r="AZ102" s="370"/>
      <c r="BA102" s="371"/>
      <c r="BB102" s="174">
        <f t="shared" si="0"/>
        <v>26</v>
      </c>
    </row>
    <row r="103" spans="1:54" ht="21.75" customHeight="1" thickBot="1">
      <c r="A103" s="1020"/>
      <c r="B103" s="1006"/>
      <c r="C103" s="959"/>
      <c r="D103" s="949"/>
      <c r="E103" s="1002"/>
      <c r="F103" s="955"/>
      <c r="G103" s="262">
        <v>0</v>
      </c>
      <c r="H103" s="263" t="s">
        <v>211</v>
      </c>
      <c r="I103" s="253"/>
      <c r="J103" s="253"/>
      <c r="K103" s="253"/>
      <c r="L103" s="263"/>
      <c r="M103" s="253"/>
      <c r="N103" s="253"/>
      <c r="O103" s="253"/>
      <c r="P103" s="253"/>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8"/>
      <c r="AW103" s="369"/>
      <c r="AX103" s="386">
        <v>278</v>
      </c>
      <c r="AY103" s="370"/>
      <c r="AZ103" s="370"/>
      <c r="BA103" s="371"/>
      <c r="BB103" s="174">
        <f t="shared" si="0"/>
        <v>278</v>
      </c>
    </row>
    <row r="104" spans="1:66" ht="12.75" customHeight="1">
      <c r="A104" s="1020"/>
      <c r="B104" s="1006"/>
      <c r="C104" s="957" t="s">
        <v>713</v>
      </c>
      <c r="D104" s="1003" t="s">
        <v>218</v>
      </c>
      <c r="E104" s="1000" t="s">
        <v>198</v>
      </c>
      <c r="F104" s="953" t="s">
        <v>199</v>
      </c>
      <c r="G104" s="957">
        <v>1</v>
      </c>
      <c r="H104" s="947" t="s">
        <v>210</v>
      </c>
      <c r="I104" s="1000" t="s">
        <v>201</v>
      </c>
      <c r="J104" s="953" t="s">
        <v>202</v>
      </c>
      <c r="K104" s="251">
        <v>1</v>
      </c>
      <c r="L104" s="246" t="s">
        <v>313</v>
      </c>
      <c r="M104" s="93"/>
      <c r="N104" s="93"/>
      <c r="O104" s="93"/>
      <c r="P104" s="93"/>
      <c r="Q104" s="274"/>
      <c r="R104" s="274"/>
      <c r="S104" s="267"/>
      <c r="T104" s="267"/>
      <c r="U104" s="286"/>
      <c r="V104" s="251"/>
      <c r="W104" s="251"/>
      <c r="X104" s="246"/>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8"/>
      <c r="AW104" s="372"/>
      <c r="AX104" s="367"/>
      <c r="AY104" s="140">
        <v>170</v>
      </c>
      <c r="AZ104" s="370"/>
      <c r="BA104" s="371"/>
      <c r="BB104" s="174">
        <f t="shared" si="0"/>
        <v>170</v>
      </c>
      <c r="BG104" s="365"/>
      <c r="BN104" s="365"/>
    </row>
    <row r="105" spans="1:66" ht="13.5" thickBot="1">
      <c r="A105" s="1020"/>
      <c r="B105" s="1006"/>
      <c r="C105" s="958"/>
      <c r="D105" s="1016"/>
      <c r="E105" s="1001"/>
      <c r="F105" s="954"/>
      <c r="G105" s="958"/>
      <c r="H105" s="948"/>
      <c r="I105" s="1001"/>
      <c r="J105" s="954"/>
      <c r="K105" s="285">
        <v>2</v>
      </c>
      <c r="L105" s="263" t="s">
        <v>314</v>
      </c>
      <c r="M105" s="253"/>
      <c r="N105" s="253"/>
      <c r="O105" s="253"/>
      <c r="P105" s="253"/>
      <c r="Q105" s="267"/>
      <c r="R105" s="267"/>
      <c r="S105" s="264"/>
      <c r="T105" s="264"/>
      <c r="U105" s="286"/>
      <c r="V105" s="285"/>
      <c r="W105" s="285"/>
      <c r="X105" s="263"/>
      <c r="Y105" s="267"/>
      <c r="Z105" s="267"/>
      <c r="AA105" s="267"/>
      <c r="AB105" s="267"/>
      <c r="AC105" s="267"/>
      <c r="AD105" s="267"/>
      <c r="AE105" s="267"/>
      <c r="AF105" s="267"/>
      <c r="AG105" s="267"/>
      <c r="AH105" s="267"/>
      <c r="AI105" s="267"/>
      <c r="AJ105" s="264"/>
      <c r="AK105" s="264"/>
      <c r="AL105" s="264"/>
      <c r="AM105" s="264"/>
      <c r="AN105" s="264"/>
      <c r="AO105" s="264"/>
      <c r="AP105" s="264"/>
      <c r="AQ105" s="264"/>
      <c r="AR105" s="264"/>
      <c r="AS105" s="264"/>
      <c r="AT105" s="264"/>
      <c r="AU105" s="264"/>
      <c r="AV105" s="265"/>
      <c r="AW105" s="372"/>
      <c r="AX105" s="370"/>
      <c r="AY105" s="141">
        <v>2909</v>
      </c>
      <c r="AZ105" s="370"/>
      <c r="BA105" s="371"/>
      <c r="BB105" s="174">
        <f t="shared" si="0"/>
        <v>2909</v>
      </c>
      <c r="BH105" s="365"/>
      <c r="BL105" s="365"/>
      <c r="BN105" s="365"/>
    </row>
    <row r="106" spans="1:66" ht="12.75">
      <c r="A106" s="1020"/>
      <c r="B106" s="1006"/>
      <c r="C106" s="958"/>
      <c r="D106" s="1016"/>
      <c r="E106" s="1001"/>
      <c r="F106" s="954"/>
      <c r="G106" s="958"/>
      <c r="H106" s="948"/>
      <c r="I106" s="1001"/>
      <c r="J106" s="954"/>
      <c r="K106" s="285">
        <v>3</v>
      </c>
      <c r="L106" s="263" t="s">
        <v>412</v>
      </c>
      <c r="M106" s="253"/>
      <c r="N106" s="253"/>
      <c r="O106" s="253"/>
      <c r="P106" s="253"/>
      <c r="Q106" s="267"/>
      <c r="R106" s="267"/>
      <c r="S106" s="264"/>
      <c r="T106" s="264"/>
      <c r="U106" s="286"/>
      <c r="V106" s="285"/>
      <c r="W106" s="285"/>
      <c r="X106" s="263"/>
      <c r="Y106" s="267"/>
      <c r="Z106" s="267"/>
      <c r="AA106" s="267"/>
      <c r="AB106" s="267"/>
      <c r="AC106" s="267"/>
      <c r="AD106" s="267"/>
      <c r="AE106" s="267"/>
      <c r="AF106" s="267"/>
      <c r="AG106" s="267"/>
      <c r="AH106" s="267"/>
      <c r="AI106" s="267"/>
      <c r="AJ106" s="264"/>
      <c r="AK106" s="264"/>
      <c r="AL106" s="264"/>
      <c r="AM106" s="264"/>
      <c r="AN106" s="264"/>
      <c r="AO106" s="264"/>
      <c r="AP106" s="264"/>
      <c r="AQ106" s="264"/>
      <c r="AR106" s="264"/>
      <c r="AS106" s="264"/>
      <c r="AT106" s="264"/>
      <c r="AU106" s="264"/>
      <c r="AV106" s="265"/>
      <c r="AW106" s="372"/>
      <c r="AX106" s="370"/>
      <c r="AY106" s="197">
        <v>2897</v>
      </c>
      <c r="AZ106" s="370"/>
      <c r="BA106" s="371"/>
      <c r="BB106" s="174">
        <f t="shared" si="0"/>
        <v>2897</v>
      </c>
      <c r="BH106" s="365"/>
      <c r="BL106" s="365"/>
      <c r="BN106" s="365"/>
    </row>
    <row r="107" spans="1:66" ht="13.5" thickBot="1">
      <c r="A107" s="1020"/>
      <c r="B107" s="1006"/>
      <c r="C107" s="958"/>
      <c r="D107" s="1016"/>
      <c r="E107" s="1001"/>
      <c r="F107" s="954"/>
      <c r="G107" s="958"/>
      <c r="H107" s="948"/>
      <c r="I107" s="1001"/>
      <c r="J107" s="954"/>
      <c r="K107" s="285">
        <v>4</v>
      </c>
      <c r="L107" s="263" t="s">
        <v>413</v>
      </c>
      <c r="M107" s="253"/>
      <c r="N107" s="253"/>
      <c r="O107" s="253"/>
      <c r="P107" s="253"/>
      <c r="Q107" s="267"/>
      <c r="R107" s="267"/>
      <c r="S107" s="264"/>
      <c r="T107" s="264"/>
      <c r="U107" s="286"/>
      <c r="V107" s="285"/>
      <c r="W107" s="285"/>
      <c r="X107" s="263"/>
      <c r="Y107" s="267"/>
      <c r="Z107" s="267"/>
      <c r="AA107" s="267"/>
      <c r="AB107" s="267"/>
      <c r="AC107" s="267"/>
      <c r="AD107" s="267"/>
      <c r="AE107" s="267"/>
      <c r="AF107" s="267"/>
      <c r="AG107" s="267"/>
      <c r="AH107" s="267"/>
      <c r="AI107" s="267"/>
      <c r="AJ107" s="264"/>
      <c r="AK107" s="264"/>
      <c r="AL107" s="264"/>
      <c r="AM107" s="264"/>
      <c r="AN107" s="264"/>
      <c r="AO107" s="264"/>
      <c r="AP107" s="264"/>
      <c r="AQ107" s="264"/>
      <c r="AR107" s="264"/>
      <c r="AS107" s="264"/>
      <c r="AT107" s="264"/>
      <c r="AU107" s="264"/>
      <c r="AV107" s="265"/>
      <c r="AW107" s="372"/>
      <c r="AX107" s="370"/>
      <c r="AY107" s="381">
        <v>2440</v>
      </c>
      <c r="AZ107" s="370"/>
      <c r="BA107" s="371"/>
      <c r="BB107" s="174">
        <f t="shared" si="0"/>
        <v>2440</v>
      </c>
      <c r="BG107" s="365"/>
      <c r="BH107" s="365"/>
      <c r="BL107" s="365"/>
      <c r="BN107" s="365"/>
    </row>
    <row r="108" spans="1:66" ht="13.5" thickBot="1">
      <c r="A108" s="1020"/>
      <c r="B108" s="1006"/>
      <c r="C108" s="958"/>
      <c r="D108" s="1016"/>
      <c r="E108" s="1001"/>
      <c r="F108" s="954"/>
      <c r="G108" s="958"/>
      <c r="H108" s="948"/>
      <c r="I108" s="1001"/>
      <c r="J108" s="954"/>
      <c r="K108" s="285">
        <v>5</v>
      </c>
      <c r="L108" s="263" t="s">
        <v>708</v>
      </c>
      <c r="M108" s="253"/>
      <c r="N108" s="253"/>
      <c r="O108" s="253"/>
      <c r="P108" s="253"/>
      <c r="Q108" s="267"/>
      <c r="R108" s="267"/>
      <c r="S108" s="264"/>
      <c r="T108" s="264"/>
      <c r="U108" s="286"/>
      <c r="V108" s="285"/>
      <c r="W108" s="285"/>
      <c r="X108" s="263"/>
      <c r="Y108" s="267"/>
      <c r="Z108" s="267"/>
      <c r="AA108" s="267"/>
      <c r="AB108" s="267"/>
      <c r="AC108" s="267"/>
      <c r="AD108" s="267"/>
      <c r="AE108" s="267"/>
      <c r="AF108" s="267"/>
      <c r="AG108" s="267"/>
      <c r="AH108" s="267"/>
      <c r="AI108" s="267"/>
      <c r="AJ108" s="264"/>
      <c r="AK108" s="264"/>
      <c r="AL108" s="264"/>
      <c r="AM108" s="264"/>
      <c r="AN108" s="264"/>
      <c r="AO108" s="264"/>
      <c r="AP108" s="264"/>
      <c r="AQ108" s="264"/>
      <c r="AR108" s="264"/>
      <c r="AS108" s="264"/>
      <c r="AT108" s="264"/>
      <c r="AU108" s="264"/>
      <c r="AV108" s="265"/>
      <c r="AW108" s="372"/>
      <c r="AX108" s="370"/>
      <c r="AY108" s="206">
        <v>2036</v>
      </c>
      <c r="AZ108" s="370"/>
      <c r="BA108" s="371"/>
      <c r="BB108" s="174">
        <f t="shared" si="0"/>
        <v>2036</v>
      </c>
      <c r="BH108" s="365"/>
      <c r="BL108" s="365"/>
      <c r="BN108" s="365"/>
    </row>
    <row r="109" spans="1:66" ht="13.5" customHeight="1" thickBot="1">
      <c r="A109" s="1020"/>
      <c r="B109" s="1006"/>
      <c r="C109" s="958"/>
      <c r="D109" s="1016"/>
      <c r="E109" s="1001"/>
      <c r="F109" s="954"/>
      <c r="G109" s="958"/>
      <c r="H109" s="948"/>
      <c r="I109" s="1001"/>
      <c r="J109" s="954"/>
      <c r="K109" s="285">
        <v>6</v>
      </c>
      <c r="L109" s="263" t="s">
        <v>467</v>
      </c>
      <c r="M109" s="253"/>
      <c r="N109" s="253"/>
      <c r="O109" s="253"/>
      <c r="P109" s="253"/>
      <c r="Q109" s="267"/>
      <c r="R109" s="267"/>
      <c r="S109" s="264"/>
      <c r="T109" s="264"/>
      <c r="U109" s="286"/>
      <c r="V109" s="285"/>
      <c r="W109" s="285"/>
      <c r="X109" s="263"/>
      <c r="Y109" s="267"/>
      <c r="Z109" s="267"/>
      <c r="AA109" s="267"/>
      <c r="AB109" s="267"/>
      <c r="AC109" s="267"/>
      <c r="AD109" s="267"/>
      <c r="AE109" s="267"/>
      <c r="AF109" s="267"/>
      <c r="AG109" s="267"/>
      <c r="AH109" s="267"/>
      <c r="AI109" s="267"/>
      <c r="AJ109" s="264"/>
      <c r="AK109" s="264"/>
      <c r="AL109" s="264"/>
      <c r="AM109" s="264"/>
      <c r="AN109" s="264"/>
      <c r="AO109" s="264"/>
      <c r="AP109" s="264"/>
      <c r="AQ109" s="264"/>
      <c r="AR109" s="264"/>
      <c r="AS109" s="264"/>
      <c r="AT109" s="264"/>
      <c r="AU109" s="264"/>
      <c r="AV109" s="265"/>
      <c r="AW109" s="372"/>
      <c r="AX109" s="370"/>
      <c r="AY109" s="198">
        <v>1053</v>
      </c>
      <c r="AZ109" s="370"/>
      <c r="BA109" s="371"/>
      <c r="BB109" s="174">
        <f t="shared" si="0"/>
        <v>1053</v>
      </c>
      <c r="BH109" s="365"/>
      <c r="BL109" s="365"/>
      <c r="BN109" s="365"/>
    </row>
    <row r="110" spans="1:66" ht="13.5" thickBot="1">
      <c r="A110" s="1020"/>
      <c r="B110" s="1006"/>
      <c r="C110" s="958"/>
      <c r="D110" s="1016"/>
      <c r="E110" s="1001"/>
      <c r="F110" s="954"/>
      <c r="G110" s="958"/>
      <c r="H110" s="948"/>
      <c r="I110" s="1001"/>
      <c r="J110" s="954"/>
      <c r="K110" s="251">
        <v>7</v>
      </c>
      <c r="L110" s="263" t="s">
        <v>268</v>
      </c>
      <c r="M110" s="253"/>
      <c r="N110" s="253"/>
      <c r="O110" s="253"/>
      <c r="P110" s="253"/>
      <c r="Q110" s="267"/>
      <c r="R110" s="267"/>
      <c r="S110" s="264"/>
      <c r="T110" s="264"/>
      <c r="U110" s="286"/>
      <c r="V110" s="285"/>
      <c r="W110" s="251"/>
      <c r="X110" s="263"/>
      <c r="Y110" s="267"/>
      <c r="Z110" s="267"/>
      <c r="AA110" s="267"/>
      <c r="AB110" s="267"/>
      <c r="AC110" s="267"/>
      <c r="AD110" s="267"/>
      <c r="AE110" s="267"/>
      <c r="AF110" s="267"/>
      <c r="AG110" s="267"/>
      <c r="AH110" s="267"/>
      <c r="AI110" s="267"/>
      <c r="AJ110" s="264"/>
      <c r="AK110" s="264"/>
      <c r="AL110" s="264"/>
      <c r="AM110" s="264"/>
      <c r="AN110" s="264"/>
      <c r="AO110" s="264"/>
      <c r="AP110" s="264"/>
      <c r="AQ110" s="264"/>
      <c r="AR110" s="264"/>
      <c r="AS110" s="264"/>
      <c r="AT110" s="264"/>
      <c r="AU110" s="264"/>
      <c r="AV110" s="265"/>
      <c r="AW110" s="372"/>
      <c r="AX110" s="370"/>
      <c r="AY110" s="145">
        <v>85</v>
      </c>
      <c r="AZ110" s="370"/>
      <c r="BA110" s="371"/>
      <c r="BB110" s="174">
        <f t="shared" si="0"/>
        <v>85</v>
      </c>
      <c r="BH110" s="365"/>
      <c r="BN110" s="365"/>
    </row>
    <row r="111" spans="1:66" ht="13.5" thickBot="1">
      <c r="A111" s="1020"/>
      <c r="B111" s="1006"/>
      <c r="C111" s="958"/>
      <c r="D111" s="1016"/>
      <c r="E111" s="1001"/>
      <c r="F111" s="954"/>
      <c r="G111" s="959"/>
      <c r="H111" s="949"/>
      <c r="I111" s="1002"/>
      <c r="J111" s="955"/>
      <c r="K111" s="390" t="s">
        <v>713</v>
      </c>
      <c r="L111" s="256" t="s">
        <v>717</v>
      </c>
      <c r="M111" s="391"/>
      <c r="N111" s="391"/>
      <c r="O111" s="391"/>
      <c r="P111" s="391"/>
      <c r="Q111" s="392"/>
      <c r="R111" s="392"/>
      <c r="S111" s="380"/>
      <c r="T111" s="380"/>
      <c r="U111" s="393"/>
      <c r="V111" s="390"/>
      <c r="W111" s="390"/>
      <c r="X111" s="256"/>
      <c r="Y111" s="391"/>
      <c r="Z111" s="391"/>
      <c r="AA111" s="391"/>
      <c r="AB111" s="391"/>
      <c r="AC111" s="391"/>
      <c r="AD111" s="391"/>
      <c r="AE111" s="391"/>
      <c r="AF111" s="391"/>
      <c r="AG111" s="391"/>
      <c r="AH111" s="391"/>
      <c r="AI111" s="391"/>
      <c r="AJ111" s="380"/>
      <c r="AK111" s="380"/>
      <c r="AL111" s="380"/>
      <c r="AM111" s="380"/>
      <c r="AN111" s="380"/>
      <c r="AO111" s="380"/>
      <c r="AP111" s="380"/>
      <c r="AQ111" s="380"/>
      <c r="AR111" s="380"/>
      <c r="AS111" s="380"/>
      <c r="AT111" s="380"/>
      <c r="AU111" s="380"/>
      <c r="AV111" s="257"/>
      <c r="AW111" s="372"/>
      <c r="AX111" s="371"/>
      <c r="AY111" s="146">
        <v>0</v>
      </c>
      <c r="AZ111" s="370"/>
      <c r="BA111" s="371"/>
      <c r="BB111" s="174">
        <f t="shared" si="0"/>
        <v>0</v>
      </c>
      <c r="BH111" s="365"/>
      <c r="BN111" s="365"/>
    </row>
    <row r="112" spans="1:66" ht="13.5" thickBot="1">
      <c r="A112" s="1020"/>
      <c r="B112" s="1006"/>
      <c r="C112" s="958"/>
      <c r="D112" s="1016"/>
      <c r="E112" s="1001"/>
      <c r="F112" s="954"/>
      <c r="G112" s="262">
        <v>2</v>
      </c>
      <c r="H112" s="263" t="s">
        <v>211</v>
      </c>
      <c r="I112" s="263"/>
      <c r="J112" s="263"/>
      <c r="K112" s="263"/>
      <c r="L112" s="263"/>
      <c r="M112" s="262"/>
      <c r="N112" s="285"/>
      <c r="O112" s="263"/>
      <c r="P112" s="262"/>
      <c r="Q112" s="264"/>
      <c r="R112" s="264"/>
      <c r="S112" s="264"/>
      <c r="T112" s="264"/>
      <c r="U112" s="267"/>
      <c r="V112" s="264"/>
      <c r="W112" s="264"/>
      <c r="X112" s="264"/>
      <c r="Y112" s="267"/>
      <c r="Z112" s="267"/>
      <c r="AA112" s="267"/>
      <c r="AB112" s="267"/>
      <c r="AC112" s="267"/>
      <c r="AD112" s="267"/>
      <c r="AE112" s="267"/>
      <c r="AF112" s="267"/>
      <c r="AG112" s="267"/>
      <c r="AH112" s="267"/>
      <c r="AI112" s="267"/>
      <c r="AJ112" s="264"/>
      <c r="AK112" s="264"/>
      <c r="AL112" s="264"/>
      <c r="AM112" s="264"/>
      <c r="AN112" s="264"/>
      <c r="AO112" s="264"/>
      <c r="AP112" s="264"/>
      <c r="AQ112" s="264"/>
      <c r="AR112" s="264"/>
      <c r="AS112" s="264"/>
      <c r="AT112" s="264"/>
      <c r="AU112" s="264"/>
      <c r="AV112" s="265"/>
      <c r="AW112" s="372"/>
      <c r="AX112" s="371"/>
      <c r="AY112" s="403">
        <v>4213</v>
      </c>
      <c r="AZ112" s="373"/>
      <c r="BA112" s="377"/>
      <c r="BB112" s="174">
        <f t="shared" si="0"/>
        <v>4213</v>
      </c>
      <c r="BH112" s="365"/>
      <c r="BL112" s="365"/>
      <c r="BN112" s="365"/>
    </row>
    <row r="113" spans="1:66" ht="13.5" thickBot="1">
      <c r="A113" s="1021"/>
      <c r="B113" s="1022"/>
      <c r="C113" s="1260"/>
      <c r="D113" s="1225"/>
      <c r="E113" s="1261"/>
      <c r="F113" s="1227"/>
      <c r="G113" s="287" t="s">
        <v>713</v>
      </c>
      <c r="H113" s="288" t="s">
        <v>717</v>
      </c>
      <c r="I113" s="288"/>
      <c r="J113" s="288"/>
      <c r="K113" s="288"/>
      <c r="L113" s="288"/>
      <c r="M113" s="289"/>
      <c r="N113" s="290"/>
      <c r="O113" s="289"/>
      <c r="P113" s="291"/>
      <c r="Q113" s="291"/>
      <c r="R113" s="291"/>
      <c r="S113" s="291"/>
      <c r="T113" s="291"/>
      <c r="U113" s="689"/>
      <c r="V113" s="291"/>
      <c r="W113" s="291"/>
      <c r="X113" s="291"/>
      <c r="Y113" s="689"/>
      <c r="Z113" s="689"/>
      <c r="AA113" s="689"/>
      <c r="AB113" s="689"/>
      <c r="AC113" s="689"/>
      <c r="AD113" s="689"/>
      <c r="AE113" s="689"/>
      <c r="AF113" s="689"/>
      <c r="AG113" s="689"/>
      <c r="AH113" s="689"/>
      <c r="AI113" s="689"/>
      <c r="AJ113" s="291"/>
      <c r="AK113" s="291"/>
      <c r="AL113" s="291"/>
      <c r="AM113" s="291"/>
      <c r="AN113" s="291"/>
      <c r="AO113" s="291"/>
      <c r="AP113" s="291"/>
      <c r="AQ113" s="291"/>
      <c r="AR113" s="291"/>
      <c r="AS113" s="291"/>
      <c r="AT113" s="291"/>
      <c r="AU113" s="291"/>
      <c r="AV113" s="690"/>
      <c r="AW113" s="376"/>
      <c r="AX113" s="373"/>
      <c r="AY113" s="347">
        <v>313</v>
      </c>
      <c r="AZ113" s="361">
        <v>4</v>
      </c>
      <c r="BA113" s="360">
        <v>26457</v>
      </c>
      <c r="BB113" s="174">
        <f t="shared" si="0"/>
        <v>26774</v>
      </c>
      <c r="BH113" s="365"/>
      <c r="BJ113" s="365"/>
      <c r="BL113" s="365"/>
      <c r="BN113" s="365"/>
    </row>
    <row r="114" spans="49:66" ht="12.75">
      <c r="AW114" s="174">
        <f aca="true" t="shared" si="1" ref="AW114:BB114">SUM(AW80:AW113)</f>
        <v>239</v>
      </c>
      <c r="AX114" s="174">
        <f t="shared" si="1"/>
        <v>43638</v>
      </c>
      <c r="AY114" s="174">
        <f t="shared" si="1"/>
        <v>16117</v>
      </c>
      <c r="AZ114" s="174">
        <f t="shared" si="1"/>
        <v>4</v>
      </c>
      <c r="BA114" s="174">
        <f t="shared" si="1"/>
        <v>26457</v>
      </c>
      <c r="BB114" s="174">
        <f t="shared" si="1"/>
        <v>86455</v>
      </c>
      <c r="BH114" s="365"/>
      <c r="BN114" s="365"/>
    </row>
    <row r="115" spans="59:66" ht="12.75">
      <c r="BG115" s="365"/>
      <c r="BH115" s="365"/>
      <c r="BJ115" s="365"/>
      <c r="BL115" s="365"/>
      <c r="BN115" s="365"/>
    </row>
    <row r="116" spans="60:66" ht="12.75">
      <c r="BH116" s="365"/>
      <c r="BI116" s="365"/>
      <c r="BN116" s="365"/>
    </row>
    <row r="117" spans="60:66" ht="12.75">
      <c r="BH117" s="365"/>
      <c r="BJ117" s="365"/>
      <c r="BL117" s="365"/>
      <c r="BN117" s="365"/>
    </row>
    <row r="118" ht="12.75">
      <c r="BI118" s="365"/>
    </row>
    <row r="119" spans="59:66" ht="12.75">
      <c r="BG119" s="365"/>
      <c r="BH119" s="365"/>
      <c r="BI119" s="365"/>
      <c r="BJ119" s="365"/>
      <c r="BK119" s="365"/>
      <c r="BL119" s="365"/>
      <c r="BN119" s="365"/>
    </row>
    <row r="120" ht="12.75">
      <c r="BI120" s="365"/>
    </row>
    <row r="121" spans="62:64" ht="12.75">
      <c r="BJ121" s="365"/>
      <c r="BK121" s="365"/>
      <c r="BL121" s="365"/>
    </row>
    <row r="123" spans="59:64" ht="12.75">
      <c r="BG123" s="365"/>
      <c r="BH123" s="365"/>
      <c r="BI123" s="365"/>
      <c r="BJ123" s="365"/>
      <c r="BK123" s="365"/>
      <c r="BL123" s="365"/>
    </row>
  </sheetData>
  <sheetProtection/>
  <mergeCells count="219">
    <mergeCell ref="AI96:AI99"/>
    <mergeCell ref="AC94:AC99"/>
    <mergeCell ref="AE95:AE99"/>
    <mergeCell ref="Y93:Y99"/>
    <mergeCell ref="Z93:Z99"/>
    <mergeCell ref="AA94:AA99"/>
    <mergeCell ref="X93:X99"/>
    <mergeCell ref="W93:W99"/>
    <mergeCell ref="C80:C83"/>
    <mergeCell ref="D80:D83"/>
    <mergeCell ref="H81:H83"/>
    <mergeCell ref="F80:F83"/>
    <mergeCell ref="G81:G83"/>
    <mergeCell ref="E80:E83"/>
    <mergeCell ref="C84:C87"/>
    <mergeCell ref="AT98:AT99"/>
    <mergeCell ref="AL96:AL99"/>
    <mergeCell ref="AM97:AM99"/>
    <mergeCell ref="AN97:AN99"/>
    <mergeCell ref="AS98:AS99"/>
    <mergeCell ref="AR98:AR99"/>
    <mergeCell ref="AO97:AO99"/>
    <mergeCell ref="AP97:AP99"/>
    <mergeCell ref="AQ98:AQ99"/>
    <mergeCell ref="AB94:AB99"/>
    <mergeCell ref="V92:V99"/>
    <mergeCell ref="AJ96:AJ99"/>
    <mergeCell ref="AD94:AD99"/>
    <mergeCell ref="AK96:AK99"/>
    <mergeCell ref="AG95:AG99"/>
    <mergeCell ref="AF95:AF99"/>
    <mergeCell ref="AH95:AH99"/>
    <mergeCell ref="M82:M83"/>
    <mergeCell ref="N82:N83"/>
    <mergeCell ref="L82:L83"/>
    <mergeCell ref="I81:I83"/>
    <mergeCell ref="J81:J83"/>
    <mergeCell ref="K82:K83"/>
    <mergeCell ref="F84:F87"/>
    <mergeCell ref="G89:G99"/>
    <mergeCell ref="G85:G87"/>
    <mergeCell ref="I85:I87"/>
    <mergeCell ref="J85:J87"/>
    <mergeCell ref="H85:H87"/>
    <mergeCell ref="E84:E87"/>
    <mergeCell ref="Q91:Q99"/>
    <mergeCell ref="R91:R99"/>
    <mergeCell ref="N86:N87"/>
    <mergeCell ref="K86:K87"/>
    <mergeCell ref="L86:L87"/>
    <mergeCell ref="D88:D91"/>
    <mergeCell ref="E88:E99"/>
    <mergeCell ref="D92:D95"/>
    <mergeCell ref="D96:D99"/>
    <mergeCell ref="A80:A113"/>
    <mergeCell ref="I104:I111"/>
    <mergeCell ref="M86:M87"/>
    <mergeCell ref="I89:I99"/>
    <mergeCell ref="J89:J99"/>
    <mergeCell ref="S92:S99"/>
    <mergeCell ref="U92:U99"/>
    <mergeCell ref="O91:O99"/>
    <mergeCell ref="F88:F99"/>
    <mergeCell ref="C96:C99"/>
    <mergeCell ref="C104:C113"/>
    <mergeCell ref="D104:D113"/>
    <mergeCell ref="E104:E113"/>
    <mergeCell ref="E102:E103"/>
    <mergeCell ref="H104:H111"/>
    <mergeCell ref="G104:G111"/>
    <mergeCell ref="H89:H99"/>
    <mergeCell ref="N90:N99"/>
    <mergeCell ref="P91:P99"/>
    <mergeCell ref="T92:T99"/>
    <mergeCell ref="C102:C103"/>
    <mergeCell ref="C100:C101"/>
    <mergeCell ref="C88:C91"/>
    <mergeCell ref="C92:C95"/>
    <mergeCell ref="AW41:AW43"/>
    <mergeCell ref="Z50:Z56"/>
    <mergeCell ref="AW45:AW55"/>
    <mergeCell ref="G46:G56"/>
    <mergeCell ref="H46:H56"/>
    <mergeCell ref="I46:I56"/>
    <mergeCell ref="J46:J56"/>
    <mergeCell ref="K47:K56"/>
    <mergeCell ref="L47:L56"/>
    <mergeCell ref="M47:M56"/>
    <mergeCell ref="AW72:BA72"/>
    <mergeCell ref="B80:B113"/>
    <mergeCell ref="AW73:BA73"/>
    <mergeCell ref="AW74:AY74"/>
    <mergeCell ref="AW75:AY75"/>
    <mergeCell ref="AZ75:AZ79"/>
    <mergeCell ref="C49:C52"/>
    <mergeCell ref="D49:D52"/>
    <mergeCell ref="C57:C58"/>
    <mergeCell ref="D57:D58"/>
    <mergeCell ref="BA75:BA79"/>
    <mergeCell ref="AW76:AY76"/>
    <mergeCell ref="AW77:AY77"/>
    <mergeCell ref="J104:J111"/>
    <mergeCell ref="F104:F113"/>
    <mergeCell ref="K90:K99"/>
    <mergeCell ref="L90:L99"/>
    <mergeCell ref="M90:M99"/>
    <mergeCell ref="F102:F103"/>
    <mergeCell ref="D102:D103"/>
    <mergeCell ref="E100:E101"/>
    <mergeCell ref="F100:F101"/>
    <mergeCell ref="D100:D101"/>
    <mergeCell ref="D84:D87"/>
    <mergeCell ref="J38:J40"/>
    <mergeCell ref="K39:K40"/>
    <mergeCell ref="L39:L40"/>
    <mergeCell ref="M39:M40"/>
    <mergeCell ref="AW37:AW39"/>
    <mergeCell ref="AZ32:AZ36"/>
    <mergeCell ref="BA32:BA36"/>
    <mergeCell ref="AW33:AY33"/>
    <mergeCell ref="AW34:AY34"/>
    <mergeCell ref="A37:A70"/>
    <mergeCell ref="B37:B70"/>
    <mergeCell ref="C37:C40"/>
    <mergeCell ref="D37:D40"/>
    <mergeCell ref="C45:C48"/>
    <mergeCell ref="D45:D48"/>
    <mergeCell ref="N39:N40"/>
    <mergeCell ref="C41:C44"/>
    <mergeCell ref="D41:D44"/>
    <mergeCell ref="E41:E44"/>
    <mergeCell ref="F41:F44"/>
    <mergeCell ref="E37:E40"/>
    <mergeCell ref="F37:F40"/>
    <mergeCell ref="G38:G40"/>
    <mergeCell ref="H38:H40"/>
    <mergeCell ref="I38:I40"/>
    <mergeCell ref="G42:G44"/>
    <mergeCell ref="H42:H44"/>
    <mergeCell ref="I42:I44"/>
    <mergeCell ref="J42:J44"/>
    <mergeCell ref="K43:K44"/>
    <mergeCell ref="L43:L44"/>
    <mergeCell ref="M43:M44"/>
    <mergeCell ref="N43:N44"/>
    <mergeCell ref="C53:C56"/>
    <mergeCell ref="D53:D56"/>
    <mergeCell ref="W50:W56"/>
    <mergeCell ref="X50:X56"/>
    <mergeCell ref="U49:U56"/>
    <mergeCell ref="V49:V56"/>
    <mergeCell ref="E45:E56"/>
    <mergeCell ref="F45:F56"/>
    <mergeCell ref="N47:N56"/>
    <mergeCell ref="O48:O56"/>
    <mergeCell ref="C61:C70"/>
    <mergeCell ref="D61:D70"/>
    <mergeCell ref="E61:E70"/>
    <mergeCell ref="F61:F70"/>
    <mergeCell ref="C59:C60"/>
    <mergeCell ref="D59:D60"/>
    <mergeCell ref="E59:E60"/>
    <mergeCell ref="F59:F60"/>
    <mergeCell ref="AL53:AL56"/>
    <mergeCell ref="AF52:AF56"/>
    <mergeCell ref="AG52:AG56"/>
    <mergeCell ref="AH52:AH56"/>
    <mergeCell ref="AA51:AA56"/>
    <mergeCell ref="AB51:AB56"/>
    <mergeCell ref="AE52:AE56"/>
    <mergeCell ref="AD51:AD56"/>
    <mergeCell ref="E57:E58"/>
    <mergeCell ref="F57:F58"/>
    <mergeCell ref="AC51:AC56"/>
    <mergeCell ref="P48:P56"/>
    <mergeCell ref="Q48:Q56"/>
    <mergeCell ref="R48:R56"/>
    <mergeCell ref="S49:S56"/>
    <mergeCell ref="T49:T56"/>
    <mergeCell ref="G61:G68"/>
    <mergeCell ref="H61:H68"/>
    <mergeCell ref="I61:I68"/>
    <mergeCell ref="J61:J68"/>
    <mergeCell ref="AS55:AS56"/>
    <mergeCell ref="AT55:AT56"/>
    <mergeCell ref="AK53:AK56"/>
    <mergeCell ref="AQ55:AQ56"/>
    <mergeCell ref="AR55:AR56"/>
    <mergeCell ref="AM54:AM56"/>
    <mergeCell ref="AN54:AN56"/>
    <mergeCell ref="AO54:AO56"/>
    <mergeCell ref="AP54:AP56"/>
    <mergeCell ref="AI53:AI56"/>
    <mergeCell ref="AJ53:AJ56"/>
    <mergeCell ref="Y50:Y56"/>
    <mergeCell ref="AY6:AY9"/>
    <mergeCell ref="AY63:AY64"/>
    <mergeCell ref="AZ37:BA69"/>
    <mergeCell ref="AW30:BA30"/>
    <mergeCell ref="AW31:AY31"/>
    <mergeCell ref="AZ6:AZ26"/>
    <mergeCell ref="AX6:AX8"/>
    <mergeCell ref="AY70:BA70"/>
    <mergeCell ref="AX45:AY45"/>
    <mergeCell ref="AX46:AY46"/>
    <mergeCell ref="AX47:AY48"/>
    <mergeCell ref="AX49:AY54"/>
    <mergeCell ref="AX55:AY55"/>
    <mergeCell ref="AX10:AX13"/>
    <mergeCell ref="AX14:AX17"/>
    <mergeCell ref="AX18:AX20"/>
    <mergeCell ref="AW57:AW60"/>
    <mergeCell ref="AW61:AX70"/>
    <mergeCell ref="AY10:AY17"/>
    <mergeCell ref="AY18:AY22"/>
    <mergeCell ref="AY23:AY25"/>
    <mergeCell ref="AW32:AY32"/>
    <mergeCell ref="AX23:AX25"/>
    <mergeCell ref="AW29:BA29"/>
  </mergeCells>
  <printOptions horizontalCentered="1" verticalCentered="1"/>
  <pageMargins left="0" right="0" top="0" bottom="0" header="0" footer="0"/>
  <pageSetup fitToHeight="2" horizontalDpi="600" verticalDpi="600" orientation="landscape" paperSize="9" scale="56" r:id="rId1"/>
  <rowBreaks count="1" manualBreakCount="1">
    <brk id="70" max="52" man="1"/>
  </rowBreaks>
</worksheet>
</file>

<file path=xl/worksheets/sheet7.xml><?xml version="1.0" encoding="utf-8"?>
<worksheet xmlns="http://schemas.openxmlformats.org/spreadsheetml/2006/main" xmlns:r="http://schemas.openxmlformats.org/officeDocument/2006/relationships">
  <dimension ref="A1:CR115"/>
  <sheetViews>
    <sheetView zoomScaleSheetLayoutView="75" zoomScalePageLayoutView="0" workbookViewId="0" topLeftCell="A1">
      <selection activeCell="A1" sqref="A1"/>
    </sheetView>
  </sheetViews>
  <sheetFormatPr defaultColWidth="9.140625" defaultRowHeight="12.75"/>
  <cols>
    <col min="1" max="1" width="5.57421875" style="53" customWidth="1"/>
    <col min="2" max="2" width="3.57421875" style="53" customWidth="1"/>
    <col min="3" max="3" width="8.421875" style="53" customWidth="1"/>
    <col min="4" max="10" width="3.00390625" style="53" customWidth="1"/>
    <col min="11" max="11" width="8.421875" style="53" customWidth="1"/>
    <col min="12" max="12" width="66.00390625" style="53" customWidth="1"/>
    <col min="13" max="16" width="13.28125" style="53" customWidth="1"/>
    <col min="17" max="19" width="13.28125" style="122" customWidth="1"/>
    <col min="20" max="20" width="13.28125" style="93" customWidth="1"/>
    <col min="21" max="96" width="9.140625" style="93" customWidth="1"/>
    <col min="97" max="16384" width="9.140625" style="53" customWidth="1"/>
  </cols>
  <sheetData>
    <row r="1" spans="1:96" ht="12.75">
      <c r="A1" s="53" t="s">
        <v>342</v>
      </c>
      <c r="M1" s="123"/>
      <c r="N1" s="123"/>
      <c r="O1" s="123"/>
      <c r="P1" s="12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row>
    <row r="2" spans="1:96" ht="12.75">
      <c r="A2" s="47" t="s">
        <v>594</v>
      </c>
      <c r="B2" s="47"/>
      <c r="C2" s="47"/>
      <c r="D2" s="47"/>
      <c r="E2" s="47" t="s">
        <v>137</v>
      </c>
      <c r="M2" s="123"/>
      <c r="N2" s="123"/>
      <c r="O2" s="123"/>
      <c r="P2" s="12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row>
    <row r="3" spans="13:96" ht="12.75">
      <c r="M3" s="123"/>
      <c r="N3" s="123"/>
      <c r="O3" s="123"/>
      <c r="P3" s="12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row>
    <row r="4" spans="3:96" ht="12.75">
      <c r="C4" s="100"/>
      <c r="M4" s="9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row>
    <row r="5" spans="1:96" ht="12.75">
      <c r="A5" s="54">
        <v>-1</v>
      </c>
      <c r="B5" s="54"/>
      <c r="C5" s="54" t="s">
        <v>269</v>
      </c>
      <c r="Q5" s="417">
        <f>SUM(Q108,R109:T109)</f>
        <v>30987</v>
      </c>
      <c r="R5" s="417">
        <f>Q5</f>
        <v>30987</v>
      </c>
      <c r="S5" s="417">
        <f>R5</f>
        <v>30987</v>
      </c>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row>
    <row r="6" spans="1:96" ht="12.75">
      <c r="A6" s="694" t="s">
        <v>761</v>
      </c>
      <c r="B6" s="429"/>
      <c r="C6" s="430" t="s">
        <v>379</v>
      </c>
      <c r="D6" s="90"/>
      <c r="Q6" s="128">
        <f aca="true" t="shared" si="0" ref="Q6:Q15">SUM(M85:P85,Q96)</f>
        <v>277</v>
      </c>
      <c r="R6" s="1176">
        <f>SUM(Q6:Q15)</f>
        <v>49661</v>
      </c>
      <c r="S6" s="960">
        <f>SUM(R6:R16)</f>
        <v>55468</v>
      </c>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row>
    <row r="7" spans="1:96" ht="12.75">
      <c r="A7" s="695" t="s">
        <v>752</v>
      </c>
      <c r="B7" s="429"/>
      <c r="C7" s="430" t="s">
        <v>547</v>
      </c>
      <c r="D7" s="90"/>
      <c r="Q7" s="105">
        <f t="shared" si="0"/>
        <v>196</v>
      </c>
      <c r="R7" s="1177"/>
      <c r="S7" s="961"/>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row>
    <row r="8" spans="1:96" ht="12.75">
      <c r="A8" s="695" t="s">
        <v>753</v>
      </c>
      <c r="B8" s="429"/>
      <c r="C8" s="430" t="s">
        <v>386</v>
      </c>
      <c r="D8" s="90"/>
      <c r="Q8" s="105">
        <f t="shared" si="0"/>
        <v>2570</v>
      </c>
      <c r="R8" s="1177"/>
      <c r="S8" s="961"/>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row>
    <row r="9" spans="1:96" ht="12.75">
      <c r="A9" s="695" t="s">
        <v>754</v>
      </c>
      <c r="B9" s="429"/>
      <c r="C9" s="430" t="s">
        <v>384</v>
      </c>
      <c r="D9" s="90"/>
      <c r="Q9" s="105">
        <f t="shared" si="0"/>
        <v>1936</v>
      </c>
      <c r="R9" s="1177"/>
      <c r="S9" s="961"/>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row>
    <row r="10" spans="1:96" ht="12.75">
      <c r="A10" s="695" t="s">
        <v>755</v>
      </c>
      <c r="B10" s="429"/>
      <c r="C10" s="430" t="s">
        <v>383</v>
      </c>
      <c r="D10" s="90"/>
      <c r="Q10" s="105">
        <f t="shared" si="0"/>
        <v>1675</v>
      </c>
      <c r="R10" s="1177"/>
      <c r="S10" s="961"/>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row>
    <row r="11" spans="1:96" ht="12.75">
      <c r="A11" s="695" t="s">
        <v>756</v>
      </c>
      <c r="B11" s="429"/>
      <c r="C11" s="430" t="s">
        <v>548</v>
      </c>
      <c r="D11" s="90"/>
      <c r="Q11" s="105">
        <f t="shared" si="0"/>
        <v>6108</v>
      </c>
      <c r="R11" s="1177"/>
      <c r="S11" s="961"/>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row>
    <row r="12" spans="1:96" ht="12.75">
      <c r="A12" s="695" t="s">
        <v>757</v>
      </c>
      <c r="B12" s="429"/>
      <c r="C12" s="430" t="s">
        <v>382</v>
      </c>
      <c r="D12" s="90"/>
      <c r="Q12" s="105">
        <f t="shared" si="0"/>
        <v>8202</v>
      </c>
      <c r="R12" s="1177"/>
      <c r="S12" s="961"/>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row>
    <row r="13" spans="1:96" ht="12.75">
      <c r="A13" s="695" t="s">
        <v>758</v>
      </c>
      <c r="B13" s="429"/>
      <c r="C13" s="430" t="s">
        <v>381</v>
      </c>
      <c r="D13" s="90"/>
      <c r="Q13" s="105">
        <f t="shared" si="0"/>
        <v>3543</v>
      </c>
      <c r="R13" s="1177"/>
      <c r="S13" s="961"/>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row>
    <row r="14" spans="1:96" ht="12.75">
      <c r="A14" s="695" t="s">
        <v>759</v>
      </c>
      <c r="B14" s="429"/>
      <c r="C14" s="430" t="s">
        <v>387</v>
      </c>
      <c r="D14" s="90"/>
      <c r="Q14" s="105">
        <f t="shared" si="0"/>
        <v>2665</v>
      </c>
      <c r="R14" s="1177"/>
      <c r="S14" s="961"/>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row>
    <row r="15" spans="1:96" ht="12.75">
      <c r="A15" s="695" t="s">
        <v>760</v>
      </c>
      <c r="B15" s="429"/>
      <c r="C15" s="430" t="s">
        <v>783</v>
      </c>
      <c r="D15" s="90"/>
      <c r="Q15" s="105">
        <f t="shared" si="0"/>
        <v>22489</v>
      </c>
      <c r="R15" s="1236"/>
      <c r="S15" s="961"/>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row>
    <row r="16" spans="1:27" s="123" customFormat="1" ht="12.75">
      <c r="A16" s="420" t="s">
        <v>713</v>
      </c>
      <c r="C16" s="420" t="s">
        <v>212</v>
      </c>
      <c r="D16" s="54"/>
      <c r="Q16" s="487">
        <f>SUM(M95:P95,Q106:Q107,M109:P109)</f>
        <v>5807</v>
      </c>
      <c r="R16" s="487">
        <f>Q16</f>
        <v>5807</v>
      </c>
      <c r="S16" s="962"/>
      <c r="T16" s="53"/>
      <c r="U16" s="53"/>
      <c r="V16" s="53"/>
      <c r="W16" s="53"/>
      <c r="X16" s="53"/>
      <c r="Y16" s="53"/>
      <c r="Z16" s="53"/>
      <c r="AA16" s="53"/>
    </row>
    <row r="17" spans="1:96" ht="13.5" thickBot="1">
      <c r="A17" s="420"/>
      <c r="C17" s="420"/>
      <c r="D17" s="47"/>
      <c r="Q17" s="139"/>
      <c r="R17" s="39"/>
      <c r="S17" s="691">
        <f>SUM(S5:S16)</f>
        <v>86455</v>
      </c>
      <c r="T17" s="53"/>
      <c r="U17" s="53"/>
      <c r="V17" s="53"/>
      <c r="W17" s="53"/>
      <c r="X17" s="53"/>
      <c r="Y17" s="53"/>
      <c r="Z17" s="53"/>
      <c r="AA17" s="53"/>
      <c r="CM17" s="53"/>
      <c r="CN17" s="53"/>
      <c r="CO17" s="53"/>
      <c r="CP17" s="53"/>
      <c r="CQ17" s="53"/>
      <c r="CR17" s="53"/>
    </row>
    <row r="18" ht="14.25" thickBot="1" thickTop="1"/>
    <row r="19" spans="1:20" ht="12.75">
      <c r="A19" s="53" t="s">
        <v>342</v>
      </c>
      <c r="M19" s="972" t="s">
        <v>302</v>
      </c>
      <c r="N19" s="973"/>
      <c r="O19" s="973"/>
      <c r="P19" s="973"/>
      <c r="Q19" s="973"/>
      <c r="R19" s="973"/>
      <c r="S19" s="973"/>
      <c r="T19" s="974"/>
    </row>
    <row r="20" spans="13:20" ht="12.75">
      <c r="M20" s="975" t="s">
        <v>710</v>
      </c>
      <c r="N20" s="976"/>
      <c r="O20" s="976"/>
      <c r="P20" s="976"/>
      <c r="Q20" s="976"/>
      <c r="R20" s="976"/>
      <c r="S20" s="976"/>
      <c r="T20" s="977"/>
    </row>
    <row r="21" spans="13:20" ht="12.75">
      <c r="M21" s="978" t="s">
        <v>599</v>
      </c>
      <c r="N21" s="979"/>
      <c r="O21" s="979"/>
      <c r="P21" s="979"/>
      <c r="Q21" s="979"/>
      <c r="R21" s="980"/>
      <c r="S21" s="328" t="s">
        <v>713</v>
      </c>
      <c r="T21" s="329" t="s">
        <v>492</v>
      </c>
    </row>
    <row r="22" spans="13:20" ht="12.75">
      <c r="M22" s="981" t="s">
        <v>408</v>
      </c>
      <c r="N22" s="982"/>
      <c r="O22" s="982"/>
      <c r="P22" s="982"/>
      <c r="Q22" s="982"/>
      <c r="R22" s="983"/>
      <c r="S22" s="1036" t="s">
        <v>212</v>
      </c>
      <c r="T22" s="1279" t="s">
        <v>409</v>
      </c>
    </row>
    <row r="23" spans="13:20" ht="12.75">
      <c r="M23" s="1280" t="s">
        <v>488</v>
      </c>
      <c r="N23" s="1281"/>
      <c r="O23" s="1281"/>
      <c r="P23" s="1281"/>
      <c r="Q23" s="1281"/>
      <c r="R23" s="1296"/>
      <c r="S23" s="1036"/>
      <c r="T23" s="1279"/>
    </row>
    <row r="24" spans="13:20" ht="12.75" customHeight="1">
      <c r="M24" s="1282" t="s">
        <v>489</v>
      </c>
      <c r="N24" s="906"/>
      <c r="O24" s="906"/>
      <c r="P24" s="906"/>
      <c r="Q24" s="906"/>
      <c r="R24" s="1288"/>
      <c r="S24" s="1036"/>
      <c r="T24" s="1279"/>
    </row>
    <row r="25" spans="13:20" ht="12.75">
      <c r="M25" s="327">
        <v>1</v>
      </c>
      <c r="N25" s="1289">
        <v>2</v>
      </c>
      <c r="O25" s="979"/>
      <c r="P25" s="979"/>
      <c r="Q25" s="980"/>
      <c r="R25" s="342" t="s">
        <v>713</v>
      </c>
      <c r="S25" s="1036"/>
      <c r="T25" s="1279"/>
    </row>
    <row r="26" spans="13:20" ht="12.75">
      <c r="M26" s="1049" t="s">
        <v>210</v>
      </c>
      <c r="N26" s="968" t="s">
        <v>211</v>
      </c>
      <c r="O26" s="946"/>
      <c r="P26" s="946"/>
      <c r="Q26" s="969"/>
      <c r="R26" s="1060" t="s">
        <v>218</v>
      </c>
      <c r="S26" s="1036"/>
      <c r="T26" s="1279"/>
    </row>
    <row r="27" spans="13:20" ht="12.75">
      <c r="M27" s="1049"/>
      <c r="N27" s="1293" t="s">
        <v>490</v>
      </c>
      <c r="O27" s="1294"/>
      <c r="P27" s="1294"/>
      <c r="Q27" s="1295"/>
      <c r="R27" s="1060"/>
      <c r="S27" s="1036"/>
      <c r="T27" s="1279"/>
    </row>
    <row r="28" spans="13:20" ht="12.75">
      <c r="M28" s="1049"/>
      <c r="N28" s="905" t="s">
        <v>491</v>
      </c>
      <c r="O28" s="906"/>
      <c r="P28" s="906"/>
      <c r="Q28" s="1288"/>
      <c r="R28" s="1060"/>
      <c r="S28" s="1036"/>
      <c r="T28" s="1279"/>
    </row>
    <row r="29" spans="13:20" ht="12.75">
      <c r="M29" s="1049"/>
      <c r="N29" s="330">
        <v>1</v>
      </c>
      <c r="O29" s="979">
        <v>2</v>
      </c>
      <c r="P29" s="979"/>
      <c r="Q29" s="980"/>
      <c r="R29" s="1060"/>
      <c r="S29" s="1036"/>
      <c r="T29" s="1279"/>
    </row>
    <row r="30" spans="13:20" ht="12.75" customHeight="1">
      <c r="M30" s="1049"/>
      <c r="N30" s="1060" t="s">
        <v>210</v>
      </c>
      <c r="O30" s="968" t="s">
        <v>211</v>
      </c>
      <c r="P30" s="946"/>
      <c r="Q30" s="969"/>
      <c r="R30" s="1060"/>
      <c r="S30" s="1036"/>
      <c r="T30" s="1279"/>
    </row>
    <row r="31" spans="13:20" ht="12.75">
      <c r="M31" s="1049"/>
      <c r="N31" s="1060"/>
      <c r="O31" s="1293" t="s">
        <v>523</v>
      </c>
      <c r="P31" s="1294"/>
      <c r="Q31" s="1295"/>
      <c r="R31" s="1060"/>
      <c r="S31" s="1036"/>
      <c r="T31" s="1279"/>
    </row>
    <row r="32" spans="13:20" ht="12.75">
      <c r="M32" s="1049"/>
      <c r="N32" s="1060"/>
      <c r="O32" s="905" t="s">
        <v>524</v>
      </c>
      <c r="P32" s="906"/>
      <c r="Q32" s="1288"/>
      <c r="R32" s="1060"/>
      <c r="S32" s="1036"/>
      <c r="T32" s="1279"/>
    </row>
    <row r="33" spans="13:20" ht="12.75">
      <c r="M33" s="1049"/>
      <c r="N33" s="1060"/>
      <c r="O33" s="330">
        <v>1</v>
      </c>
      <c r="P33" s="1289">
        <v>2</v>
      </c>
      <c r="Q33" s="980"/>
      <c r="R33" s="1060"/>
      <c r="S33" s="1036"/>
      <c r="T33" s="1279"/>
    </row>
    <row r="34" spans="13:20" ht="12.75" customHeight="1">
      <c r="M34" s="1049"/>
      <c r="N34" s="1060"/>
      <c r="O34" s="1060" t="s">
        <v>210</v>
      </c>
      <c r="P34" s="968" t="s">
        <v>211</v>
      </c>
      <c r="Q34" s="969"/>
      <c r="R34" s="1060"/>
      <c r="S34" s="1036"/>
      <c r="T34" s="1279"/>
    </row>
    <row r="35" spans="13:20" ht="12.75">
      <c r="M35" s="1049"/>
      <c r="N35" s="1060"/>
      <c r="O35" s="1060"/>
      <c r="P35" s="1293" t="s">
        <v>607</v>
      </c>
      <c r="Q35" s="1295"/>
      <c r="R35" s="1060"/>
      <c r="S35" s="1036"/>
      <c r="T35" s="1279"/>
    </row>
    <row r="36" spans="13:20" ht="24.75" customHeight="1">
      <c r="M36" s="1049"/>
      <c r="N36" s="1060"/>
      <c r="O36" s="1060"/>
      <c r="P36" s="905" t="s">
        <v>544</v>
      </c>
      <c r="Q36" s="1288"/>
      <c r="R36" s="1060"/>
      <c r="S36" s="1036"/>
      <c r="T36" s="1279"/>
    </row>
    <row r="37" spans="13:20" ht="12.75">
      <c r="M37" s="1049"/>
      <c r="N37" s="1060"/>
      <c r="O37" s="1060"/>
      <c r="P37" s="330">
        <v>1</v>
      </c>
      <c r="Q37" s="325">
        <v>2</v>
      </c>
      <c r="R37" s="1060"/>
      <c r="S37" s="1036"/>
      <c r="T37" s="1279"/>
    </row>
    <row r="38" spans="13:20" ht="12.75" customHeight="1" thickBot="1">
      <c r="M38" s="1050"/>
      <c r="N38" s="1061"/>
      <c r="O38" s="1061"/>
      <c r="P38" s="219" t="s">
        <v>210</v>
      </c>
      <c r="Q38" s="341" t="s">
        <v>211</v>
      </c>
      <c r="R38" s="1061"/>
      <c r="S38" s="1036"/>
      <c r="T38" s="1279"/>
    </row>
    <row r="39" spans="1:20" ht="18.75" customHeight="1">
      <c r="A39" s="1019" t="s">
        <v>341</v>
      </c>
      <c r="B39" s="1011" t="s">
        <v>711</v>
      </c>
      <c r="C39" s="419" t="s">
        <v>762</v>
      </c>
      <c r="D39" s="433" t="s">
        <v>379</v>
      </c>
      <c r="E39" s="435"/>
      <c r="F39" s="434"/>
      <c r="G39" s="413"/>
      <c r="H39" s="656"/>
      <c r="I39" s="435"/>
      <c r="J39" s="434"/>
      <c r="K39" s="413"/>
      <c r="L39" s="506"/>
      <c r="M39" s="1312" t="s">
        <v>751</v>
      </c>
      <c r="N39" s="1313"/>
      <c r="O39" s="1313"/>
      <c r="P39" s="1314"/>
      <c r="Q39" s="1075"/>
      <c r="R39" s="1043"/>
      <c r="S39" s="1043"/>
      <c r="T39" s="1044"/>
    </row>
    <row r="40" spans="1:20" ht="18.75" customHeight="1">
      <c r="A40" s="1020"/>
      <c r="B40" s="1006"/>
      <c r="C40" s="422" t="s">
        <v>763</v>
      </c>
      <c r="D40" s="273" t="s">
        <v>380</v>
      </c>
      <c r="E40" s="281"/>
      <c r="F40" s="437"/>
      <c r="G40" s="422"/>
      <c r="H40" s="284"/>
      <c r="I40" s="281"/>
      <c r="J40" s="437"/>
      <c r="K40" s="422"/>
      <c r="L40" s="508"/>
      <c r="M40" s="1315"/>
      <c r="N40" s="1316"/>
      <c r="O40" s="1316"/>
      <c r="P40" s="1317"/>
      <c r="Q40" s="1068"/>
      <c r="R40" s="1045"/>
      <c r="S40" s="1045"/>
      <c r="T40" s="1046"/>
    </row>
    <row r="41" spans="1:20" ht="18.75" customHeight="1">
      <c r="A41" s="1020"/>
      <c r="B41" s="1006"/>
      <c r="C41" s="266" t="s">
        <v>764</v>
      </c>
      <c r="D41" s="273" t="s">
        <v>386</v>
      </c>
      <c r="E41" s="281"/>
      <c r="F41" s="437"/>
      <c r="G41" s="266"/>
      <c r="H41" s="284"/>
      <c r="I41" s="281"/>
      <c r="J41" s="437"/>
      <c r="K41" s="266"/>
      <c r="L41" s="508"/>
      <c r="M41" s="1315"/>
      <c r="N41" s="1316"/>
      <c r="O41" s="1316"/>
      <c r="P41" s="1317"/>
      <c r="Q41" s="1068"/>
      <c r="R41" s="1045"/>
      <c r="S41" s="1045"/>
      <c r="T41" s="1046"/>
    </row>
    <row r="42" spans="1:20" ht="18.75" customHeight="1">
      <c r="A42" s="1020"/>
      <c r="B42" s="1006"/>
      <c r="C42" s="266" t="s">
        <v>765</v>
      </c>
      <c r="D42" s="273" t="s">
        <v>384</v>
      </c>
      <c r="E42" s="281"/>
      <c r="F42" s="437"/>
      <c r="G42" s="266"/>
      <c r="H42" s="284"/>
      <c r="I42" s="281"/>
      <c r="J42" s="437"/>
      <c r="K42" s="266"/>
      <c r="L42" s="508"/>
      <c r="M42" s="1315"/>
      <c r="N42" s="1316"/>
      <c r="O42" s="1316"/>
      <c r="P42" s="1317"/>
      <c r="Q42" s="1068"/>
      <c r="R42" s="1045"/>
      <c r="S42" s="1045"/>
      <c r="T42" s="1046"/>
    </row>
    <row r="43" spans="1:20" ht="18.75" customHeight="1">
      <c r="A43" s="1020"/>
      <c r="B43" s="1006"/>
      <c r="C43" s="266" t="s">
        <v>766</v>
      </c>
      <c r="D43" s="273" t="s">
        <v>383</v>
      </c>
      <c r="E43" s="281"/>
      <c r="F43" s="437"/>
      <c r="G43" s="266"/>
      <c r="H43" s="284"/>
      <c r="I43" s="281"/>
      <c r="J43" s="437"/>
      <c r="K43" s="266"/>
      <c r="L43" s="508"/>
      <c r="M43" s="1315"/>
      <c r="N43" s="1316"/>
      <c r="O43" s="1316"/>
      <c r="P43" s="1317"/>
      <c r="Q43" s="1068"/>
      <c r="R43" s="1045"/>
      <c r="S43" s="1045"/>
      <c r="T43" s="1046"/>
    </row>
    <row r="44" spans="1:20" ht="18.75" customHeight="1">
      <c r="A44" s="1020"/>
      <c r="B44" s="1006"/>
      <c r="C44" s="266" t="s">
        <v>767</v>
      </c>
      <c r="D44" s="273" t="s">
        <v>385</v>
      </c>
      <c r="E44" s="281"/>
      <c r="F44" s="437"/>
      <c r="G44" s="266"/>
      <c r="H44" s="284"/>
      <c r="I44" s="281"/>
      <c r="J44" s="437"/>
      <c r="K44" s="266"/>
      <c r="L44" s="508"/>
      <c r="M44" s="1315"/>
      <c r="N44" s="1316"/>
      <c r="O44" s="1316"/>
      <c r="P44" s="1317"/>
      <c r="Q44" s="1068"/>
      <c r="R44" s="1045"/>
      <c r="S44" s="1045"/>
      <c r="T44" s="1046"/>
    </row>
    <row r="45" spans="1:20" ht="18.75" customHeight="1">
      <c r="A45" s="1020"/>
      <c r="B45" s="1006"/>
      <c r="C45" s="266" t="s">
        <v>768</v>
      </c>
      <c r="D45" s="273" t="s">
        <v>382</v>
      </c>
      <c r="E45" s="281"/>
      <c r="F45" s="437"/>
      <c r="G45" s="266"/>
      <c r="H45" s="284"/>
      <c r="I45" s="281"/>
      <c r="J45" s="437"/>
      <c r="K45" s="266"/>
      <c r="L45" s="508"/>
      <c r="M45" s="1315"/>
      <c r="N45" s="1316"/>
      <c r="O45" s="1316"/>
      <c r="P45" s="1317"/>
      <c r="Q45" s="1068"/>
      <c r="R45" s="1045"/>
      <c r="S45" s="1045"/>
      <c r="T45" s="1046"/>
    </row>
    <row r="46" spans="1:20" ht="39" customHeight="1">
      <c r="A46" s="1020"/>
      <c r="B46" s="1006"/>
      <c r="C46" s="266" t="s">
        <v>769</v>
      </c>
      <c r="D46" s="993" t="s">
        <v>381</v>
      </c>
      <c r="E46" s="993"/>
      <c r="F46" s="993"/>
      <c r="G46" s="993"/>
      <c r="H46" s="993"/>
      <c r="I46" s="993"/>
      <c r="J46" s="993"/>
      <c r="K46" s="993"/>
      <c r="L46" s="1143"/>
      <c r="M46" s="1315"/>
      <c r="N46" s="1316"/>
      <c r="O46" s="1316"/>
      <c r="P46" s="1317"/>
      <c r="Q46" s="1068"/>
      <c r="R46" s="1045"/>
      <c r="S46" s="1045"/>
      <c r="T46" s="1046"/>
    </row>
    <row r="47" spans="1:20" ht="40.5" customHeight="1">
      <c r="A47" s="1020"/>
      <c r="B47" s="1006"/>
      <c r="C47" s="10" t="s">
        <v>770</v>
      </c>
      <c r="D47" s="993" t="s">
        <v>387</v>
      </c>
      <c r="E47" s="993"/>
      <c r="F47" s="993"/>
      <c r="G47" s="993"/>
      <c r="H47" s="993"/>
      <c r="I47" s="993"/>
      <c r="J47" s="993"/>
      <c r="K47" s="993"/>
      <c r="L47" s="1143"/>
      <c r="M47" s="1315"/>
      <c r="N47" s="1316"/>
      <c r="O47" s="1316"/>
      <c r="P47" s="1317"/>
      <c r="Q47" s="1068"/>
      <c r="R47" s="1045"/>
      <c r="S47" s="1045"/>
      <c r="T47" s="1046"/>
    </row>
    <row r="48" spans="1:20" ht="28.5" customHeight="1" thickBot="1">
      <c r="A48" s="1020"/>
      <c r="B48" s="1006"/>
      <c r="C48" s="10" t="s">
        <v>771</v>
      </c>
      <c r="D48" s="993" t="s">
        <v>783</v>
      </c>
      <c r="E48" s="993"/>
      <c r="F48" s="993"/>
      <c r="G48" s="993"/>
      <c r="H48" s="993"/>
      <c r="I48" s="993"/>
      <c r="J48" s="993"/>
      <c r="K48" s="993"/>
      <c r="L48" s="1143"/>
      <c r="M48" s="1318"/>
      <c r="N48" s="1319"/>
      <c r="O48" s="1319"/>
      <c r="P48" s="1320"/>
      <c r="Q48" s="1068"/>
      <c r="R48" s="1045"/>
      <c r="S48" s="1045"/>
      <c r="T48" s="1046"/>
    </row>
    <row r="49" spans="1:20" ht="18.75" customHeight="1" thickBot="1">
      <c r="A49" s="1020"/>
      <c r="B49" s="1006"/>
      <c r="C49" s="493">
        <v>999</v>
      </c>
      <c r="D49" s="425" t="s">
        <v>212</v>
      </c>
      <c r="E49" s="657"/>
      <c r="F49" s="495"/>
      <c r="G49" s="493"/>
      <c r="H49" s="425"/>
      <c r="I49" s="657"/>
      <c r="J49" s="495"/>
      <c r="K49" s="493"/>
      <c r="L49" s="658"/>
      <c r="M49" s="1038" t="s">
        <v>212</v>
      </c>
      <c r="N49" s="1039"/>
      <c r="O49" s="1039"/>
      <c r="P49" s="1299"/>
      <c r="Q49" s="1051"/>
      <c r="R49" s="1045"/>
      <c r="S49" s="1045"/>
      <c r="T49" s="1046"/>
    </row>
    <row r="50" spans="1:20" ht="18.75" customHeight="1">
      <c r="A50" s="1020"/>
      <c r="B50" s="1006"/>
      <c r="C50" s="958" t="s">
        <v>713</v>
      </c>
      <c r="D50" s="1016" t="s">
        <v>542</v>
      </c>
      <c r="E50" s="1034" t="s">
        <v>198</v>
      </c>
      <c r="F50" s="1006" t="s">
        <v>199</v>
      </c>
      <c r="G50" s="1262">
        <v>1</v>
      </c>
      <c r="H50" s="1016" t="s">
        <v>210</v>
      </c>
      <c r="I50" s="1034" t="s">
        <v>198</v>
      </c>
      <c r="J50" s="1006" t="s">
        <v>163</v>
      </c>
      <c r="K50" s="606" t="s">
        <v>762</v>
      </c>
      <c r="L50" s="277" t="s">
        <v>379</v>
      </c>
      <c r="M50" s="1300"/>
      <c r="N50" s="1301"/>
      <c r="O50" s="1301"/>
      <c r="P50" s="1302"/>
      <c r="Q50" s="1309" t="s">
        <v>164</v>
      </c>
      <c r="R50" s="1045"/>
      <c r="S50" s="1045"/>
      <c r="T50" s="1046"/>
    </row>
    <row r="51" spans="1:20" ht="18.75" customHeight="1">
      <c r="A51" s="1020"/>
      <c r="B51" s="1006"/>
      <c r="C51" s="958"/>
      <c r="D51" s="1016"/>
      <c r="E51" s="1034"/>
      <c r="F51" s="1006"/>
      <c r="G51" s="1262"/>
      <c r="H51" s="1016"/>
      <c r="I51" s="1034"/>
      <c r="J51" s="1006"/>
      <c r="K51" s="422" t="s">
        <v>763</v>
      </c>
      <c r="L51" s="273" t="s">
        <v>380</v>
      </c>
      <c r="M51" s="1303"/>
      <c r="N51" s="1304"/>
      <c r="O51" s="1304"/>
      <c r="P51" s="1305"/>
      <c r="Q51" s="1310"/>
      <c r="R51" s="1045"/>
      <c r="S51" s="1045"/>
      <c r="T51" s="1046"/>
    </row>
    <row r="52" spans="1:20" ht="18.75" customHeight="1">
      <c r="A52" s="1020"/>
      <c r="B52" s="1006"/>
      <c r="C52" s="958"/>
      <c r="D52" s="1016"/>
      <c r="E52" s="1034"/>
      <c r="F52" s="1006"/>
      <c r="G52" s="1262"/>
      <c r="H52" s="1016"/>
      <c r="I52" s="1034"/>
      <c r="J52" s="1006"/>
      <c r="K52" s="266" t="s">
        <v>764</v>
      </c>
      <c r="L52" s="273" t="s">
        <v>386</v>
      </c>
      <c r="M52" s="1303"/>
      <c r="N52" s="1304"/>
      <c r="O52" s="1304"/>
      <c r="P52" s="1305"/>
      <c r="Q52" s="1310"/>
      <c r="R52" s="1045"/>
      <c r="S52" s="1045"/>
      <c r="T52" s="1046"/>
    </row>
    <row r="53" spans="1:20" ht="18.75" customHeight="1">
      <c r="A53" s="1020"/>
      <c r="B53" s="1006"/>
      <c r="C53" s="958"/>
      <c r="D53" s="1016"/>
      <c r="E53" s="1034"/>
      <c r="F53" s="1006"/>
      <c r="G53" s="1262"/>
      <c r="H53" s="1016"/>
      <c r="I53" s="1034"/>
      <c r="J53" s="1006"/>
      <c r="K53" s="266" t="s">
        <v>765</v>
      </c>
      <c r="L53" s="273" t="s">
        <v>384</v>
      </c>
      <c r="M53" s="1303"/>
      <c r="N53" s="1304"/>
      <c r="O53" s="1304"/>
      <c r="P53" s="1305"/>
      <c r="Q53" s="1310"/>
      <c r="R53" s="1045"/>
      <c r="S53" s="1045"/>
      <c r="T53" s="1046"/>
    </row>
    <row r="54" spans="1:20" ht="18.75" customHeight="1">
      <c r="A54" s="1020"/>
      <c r="B54" s="1006"/>
      <c r="C54" s="958"/>
      <c r="D54" s="1016"/>
      <c r="E54" s="1034"/>
      <c r="F54" s="1006"/>
      <c r="G54" s="1262"/>
      <c r="H54" s="1016"/>
      <c r="I54" s="1034"/>
      <c r="J54" s="1006"/>
      <c r="K54" s="266" t="s">
        <v>766</v>
      </c>
      <c r="L54" s="273" t="s">
        <v>383</v>
      </c>
      <c r="M54" s="1303"/>
      <c r="N54" s="1304"/>
      <c r="O54" s="1304"/>
      <c r="P54" s="1305"/>
      <c r="Q54" s="1310"/>
      <c r="R54" s="1045"/>
      <c r="S54" s="1045"/>
      <c r="T54" s="1046"/>
    </row>
    <row r="55" spans="1:20" ht="18.75" customHeight="1">
      <c r="A55" s="1020"/>
      <c r="B55" s="1006"/>
      <c r="C55" s="958"/>
      <c r="D55" s="1016"/>
      <c r="E55" s="1034"/>
      <c r="F55" s="1006"/>
      <c r="G55" s="1262"/>
      <c r="H55" s="1016"/>
      <c r="I55" s="1034"/>
      <c r="J55" s="1006"/>
      <c r="K55" s="266" t="s">
        <v>767</v>
      </c>
      <c r="L55" s="273" t="s">
        <v>385</v>
      </c>
      <c r="M55" s="1303"/>
      <c r="N55" s="1304"/>
      <c r="O55" s="1304"/>
      <c r="P55" s="1305"/>
      <c r="Q55" s="1310"/>
      <c r="R55" s="1045"/>
      <c r="S55" s="1045"/>
      <c r="T55" s="1046"/>
    </row>
    <row r="56" spans="1:20" ht="18.75" customHeight="1">
      <c r="A56" s="1020"/>
      <c r="B56" s="1006"/>
      <c r="C56" s="958"/>
      <c r="D56" s="1016"/>
      <c r="E56" s="1034"/>
      <c r="F56" s="1006"/>
      <c r="G56" s="1262"/>
      <c r="H56" s="1016"/>
      <c r="I56" s="1034"/>
      <c r="J56" s="1006"/>
      <c r="K56" s="266" t="s">
        <v>768</v>
      </c>
      <c r="L56" s="273" t="s">
        <v>382</v>
      </c>
      <c r="M56" s="1303"/>
      <c r="N56" s="1304"/>
      <c r="O56" s="1304"/>
      <c r="P56" s="1305"/>
      <c r="Q56" s="1310"/>
      <c r="R56" s="1045"/>
      <c r="S56" s="1045"/>
      <c r="T56" s="1046"/>
    </row>
    <row r="57" spans="1:20" ht="53.25" customHeight="1">
      <c r="A57" s="1020"/>
      <c r="B57" s="1006"/>
      <c r="C57" s="958"/>
      <c r="D57" s="1016"/>
      <c r="E57" s="1034"/>
      <c r="F57" s="1006"/>
      <c r="G57" s="1262"/>
      <c r="H57" s="1016"/>
      <c r="I57" s="1034"/>
      <c r="J57" s="1006"/>
      <c r="K57" s="266" t="s">
        <v>769</v>
      </c>
      <c r="L57" s="284" t="s">
        <v>381</v>
      </c>
      <c r="M57" s="1303"/>
      <c r="N57" s="1304"/>
      <c r="O57" s="1304"/>
      <c r="P57" s="1305"/>
      <c r="Q57" s="1310"/>
      <c r="R57" s="1045"/>
      <c r="S57" s="1045"/>
      <c r="T57" s="1046"/>
    </row>
    <row r="58" spans="1:20" ht="64.5" customHeight="1">
      <c r="A58" s="1020"/>
      <c r="B58" s="1006"/>
      <c r="C58" s="958"/>
      <c r="D58" s="1016"/>
      <c r="E58" s="1034"/>
      <c r="F58" s="1006"/>
      <c r="G58" s="1262"/>
      <c r="H58" s="1016"/>
      <c r="I58" s="1034"/>
      <c r="J58" s="1006"/>
      <c r="K58" s="10" t="s">
        <v>770</v>
      </c>
      <c r="L58" s="284" t="s">
        <v>387</v>
      </c>
      <c r="M58" s="1303"/>
      <c r="N58" s="1304"/>
      <c r="O58" s="1304"/>
      <c r="P58" s="1305"/>
      <c r="Q58" s="1310"/>
      <c r="R58" s="1045"/>
      <c r="S58" s="1045"/>
      <c r="T58" s="1046"/>
    </row>
    <row r="59" spans="1:20" ht="40.5" customHeight="1" thickBot="1">
      <c r="A59" s="1020"/>
      <c r="B59" s="1006"/>
      <c r="C59" s="958"/>
      <c r="D59" s="1016"/>
      <c r="E59" s="1034"/>
      <c r="F59" s="1006"/>
      <c r="G59" s="1262"/>
      <c r="H59" s="1016"/>
      <c r="I59" s="1034"/>
      <c r="J59" s="1006"/>
      <c r="K59" s="10" t="s">
        <v>771</v>
      </c>
      <c r="L59" s="284" t="s">
        <v>414</v>
      </c>
      <c r="M59" s="1303"/>
      <c r="N59" s="1304"/>
      <c r="O59" s="1304"/>
      <c r="P59" s="1305"/>
      <c r="Q59" s="1311"/>
      <c r="R59" s="1045"/>
      <c r="S59" s="1045"/>
      <c r="T59" s="1046"/>
    </row>
    <row r="60" spans="1:20" ht="18" customHeight="1">
      <c r="A60" s="1020"/>
      <c r="B60" s="1006"/>
      <c r="C60" s="958"/>
      <c r="D60" s="1016"/>
      <c r="E60" s="1034"/>
      <c r="F60" s="1006"/>
      <c r="G60" s="1262"/>
      <c r="H60" s="1016"/>
      <c r="I60" s="1034"/>
      <c r="J60" s="1006"/>
      <c r="K60" s="493">
        <v>999</v>
      </c>
      <c r="L60" s="425" t="s">
        <v>212</v>
      </c>
      <c r="M60" s="1303"/>
      <c r="N60" s="1304"/>
      <c r="O60" s="1304"/>
      <c r="P60" s="1305"/>
      <c r="Q60" s="1297" t="s">
        <v>212</v>
      </c>
      <c r="R60" s="1045"/>
      <c r="S60" s="1045"/>
      <c r="T60" s="1046"/>
    </row>
    <row r="61" spans="1:20" ht="18.75" customHeight="1" thickBot="1">
      <c r="A61" s="1020"/>
      <c r="B61" s="1006"/>
      <c r="C61" s="958"/>
      <c r="D61" s="1016"/>
      <c r="E61" s="1034"/>
      <c r="F61" s="1006"/>
      <c r="G61" s="1094"/>
      <c r="H61" s="1004"/>
      <c r="I61" s="1035"/>
      <c r="J61" s="1007"/>
      <c r="K61" s="266" t="s">
        <v>713</v>
      </c>
      <c r="L61" s="273" t="s">
        <v>212</v>
      </c>
      <c r="M61" s="1303"/>
      <c r="N61" s="1304"/>
      <c r="O61" s="1304"/>
      <c r="P61" s="1305"/>
      <c r="Q61" s="1298"/>
      <c r="R61" s="1045"/>
      <c r="S61" s="1045"/>
      <c r="T61" s="1046"/>
    </row>
    <row r="62" spans="1:20" ht="18.75" customHeight="1" thickBot="1">
      <c r="A62" s="1020"/>
      <c r="B62" s="1006"/>
      <c r="C62" s="958"/>
      <c r="D62" s="1016"/>
      <c r="E62" s="1034"/>
      <c r="F62" s="1006"/>
      <c r="G62" s="554">
        <v>2</v>
      </c>
      <c r="H62" s="273" t="s">
        <v>211</v>
      </c>
      <c r="I62" s="443"/>
      <c r="J62" s="432"/>
      <c r="K62" s="655"/>
      <c r="L62" s="266"/>
      <c r="M62" s="1306"/>
      <c r="N62" s="1307"/>
      <c r="O62" s="1307"/>
      <c r="P62" s="1308"/>
      <c r="Q62" s="605">
        <v>-1</v>
      </c>
      <c r="R62" s="1047"/>
      <c r="S62" s="1047"/>
      <c r="T62" s="1048"/>
    </row>
    <row r="63" spans="1:20" ht="18.75" customHeight="1" thickBot="1">
      <c r="A63" s="1021"/>
      <c r="B63" s="1022"/>
      <c r="C63" s="1260"/>
      <c r="D63" s="1225"/>
      <c r="E63" s="1226"/>
      <c r="F63" s="1022"/>
      <c r="G63" s="309" t="s">
        <v>713</v>
      </c>
      <c r="H63" s="310" t="s">
        <v>551</v>
      </c>
      <c r="I63" s="696"/>
      <c r="J63" s="697"/>
      <c r="K63" s="287"/>
      <c r="L63" s="698"/>
      <c r="M63" s="1038" t="s">
        <v>212</v>
      </c>
      <c r="N63" s="1039"/>
      <c r="O63" s="1039"/>
      <c r="P63" s="1299"/>
      <c r="Q63" s="699"/>
      <c r="R63" s="1290">
        <v>-1</v>
      </c>
      <c r="S63" s="1291"/>
      <c r="T63" s="1292"/>
    </row>
    <row r="64" ht="13.5" thickBot="1"/>
    <row r="65" spans="1:20" ht="12.75">
      <c r="A65" s="53" t="s">
        <v>342</v>
      </c>
      <c r="M65" s="972" t="s">
        <v>302</v>
      </c>
      <c r="N65" s="973"/>
      <c r="O65" s="973"/>
      <c r="P65" s="973"/>
      <c r="Q65" s="973"/>
      <c r="R65" s="973"/>
      <c r="S65" s="973"/>
      <c r="T65" s="974"/>
    </row>
    <row r="66" spans="13:20" ht="12.75">
      <c r="M66" s="975" t="s">
        <v>710</v>
      </c>
      <c r="N66" s="976"/>
      <c r="O66" s="976"/>
      <c r="P66" s="976"/>
      <c r="Q66" s="976"/>
      <c r="R66" s="976"/>
      <c r="S66" s="976"/>
      <c r="T66" s="977"/>
    </row>
    <row r="67" spans="13:20" ht="12.75">
      <c r="M67" s="978" t="s">
        <v>599</v>
      </c>
      <c r="N67" s="979"/>
      <c r="O67" s="979"/>
      <c r="P67" s="979"/>
      <c r="Q67" s="979"/>
      <c r="R67" s="980"/>
      <c r="S67" s="328" t="s">
        <v>713</v>
      </c>
      <c r="T67" s="329" t="s">
        <v>492</v>
      </c>
    </row>
    <row r="68" spans="13:20" ht="12.75">
      <c r="M68" s="981" t="s">
        <v>408</v>
      </c>
      <c r="N68" s="982"/>
      <c r="O68" s="982"/>
      <c r="P68" s="982"/>
      <c r="Q68" s="982"/>
      <c r="R68" s="983"/>
      <c r="S68" s="1036" t="s">
        <v>212</v>
      </c>
      <c r="T68" s="1279" t="s">
        <v>409</v>
      </c>
    </row>
    <row r="69" spans="13:20" ht="12.75">
      <c r="M69" s="1280" t="s">
        <v>488</v>
      </c>
      <c r="N69" s="1281"/>
      <c r="O69" s="1281"/>
      <c r="P69" s="1281"/>
      <c r="Q69" s="1281"/>
      <c r="R69" s="1296"/>
      <c r="S69" s="1036"/>
      <c r="T69" s="1279"/>
    </row>
    <row r="70" spans="13:20" ht="12.75" customHeight="1">
      <c r="M70" s="1282" t="s">
        <v>489</v>
      </c>
      <c r="N70" s="906"/>
      <c r="O70" s="906"/>
      <c r="P70" s="906"/>
      <c r="Q70" s="906"/>
      <c r="R70" s="1288"/>
      <c r="S70" s="1036"/>
      <c r="T70" s="1279"/>
    </row>
    <row r="71" spans="13:20" ht="12.75">
      <c r="M71" s="327">
        <v>1</v>
      </c>
      <c r="N71" s="1289">
        <v>2</v>
      </c>
      <c r="O71" s="979"/>
      <c r="P71" s="979"/>
      <c r="Q71" s="980"/>
      <c r="R71" s="342" t="s">
        <v>713</v>
      </c>
      <c r="S71" s="1036"/>
      <c r="T71" s="1279"/>
    </row>
    <row r="72" spans="13:20" ht="12.75">
      <c r="M72" s="1049" t="s">
        <v>210</v>
      </c>
      <c r="N72" s="968" t="s">
        <v>211</v>
      </c>
      <c r="O72" s="946"/>
      <c r="P72" s="946"/>
      <c r="Q72" s="969"/>
      <c r="R72" s="1060" t="s">
        <v>218</v>
      </c>
      <c r="S72" s="1036"/>
      <c r="T72" s="1279"/>
    </row>
    <row r="73" spans="13:20" ht="12.75">
      <c r="M73" s="1049"/>
      <c r="N73" s="1293" t="s">
        <v>490</v>
      </c>
      <c r="O73" s="1294"/>
      <c r="P73" s="1294"/>
      <c r="Q73" s="1295"/>
      <c r="R73" s="1060"/>
      <c r="S73" s="1036"/>
      <c r="T73" s="1279"/>
    </row>
    <row r="74" spans="13:20" ht="12.75" customHeight="1">
      <c r="M74" s="1049"/>
      <c r="N74" s="905" t="s">
        <v>491</v>
      </c>
      <c r="O74" s="906"/>
      <c r="P74" s="906"/>
      <c r="Q74" s="1288"/>
      <c r="R74" s="1060"/>
      <c r="S74" s="1036"/>
      <c r="T74" s="1279"/>
    </row>
    <row r="75" spans="13:20" ht="12.75">
      <c r="M75" s="1049"/>
      <c r="N75" s="330">
        <v>1</v>
      </c>
      <c r="O75" s="979">
        <v>2</v>
      </c>
      <c r="P75" s="979"/>
      <c r="Q75" s="980"/>
      <c r="R75" s="1060"/>
      <c r="S75" s="1036"/>
      <c r="T75" s="1279"/>
    </row>
    <row r="76" spans="13:20" ht="12.75" customHeight="1">
      <c r="M76" s="1049"/>
      <c r="N76" s="1060" t="s">
        <v>210</v>
      </c>
      <c r="O76" s="968" t="s">
        <v>211</v>
      </c>
      <c r="P76" s="946"/>
      <c r="Q76" s="969"/>
      <c r="R76" s="1060"/>
      <c r="S76" s="1036"/>
      <c r="T76" s="1279"/>
    </row>
    <row r="77" spans="13:20" ht="12.75">
      <c r="M77" s="1049"/>
      <c r="N77" s="1060"/>
      <c r="O77" s="1293" t="s">
        <v>523</v>
      </c>
      <c r="P77" s="1294"/>
      <c r="Q77" s="1295"/>
      <c r="R77" s="1060"/>
      <c r="S77" s="1036"/>
      <c r="T77" s="1279"/>
    </row>
    <row r="78" spans="13:20" ht="12.75" customHeight="1">
      <c r="M78" s="1049"/>
      <c r="N78" s="1060"/>
      <c r="O78" s="905" t="s">
        <v>524</v>
      </c>
      <c r="P78" s="906"/>
      <c r="Q78" s="1288"/>
      <c r="R78" s="1060"/>
      <c r="S78" s="1036"/>
      <c r="T78" s="1279"/>
    </row>
    <row r="79" spans="13:20" ht="12.75">
      <c r="M79" s="1049"/>
      <c r="N79" s="1060"/>
      <c r="O79" s="330">
        <v>1</v>
      </c>
      <c r="P79" s="1289">
        <v>2</v>
      </c>
      <c r="Q79" s="980"/>
      <c r="R79" s="1060"/>
      <c r="S79" s="1036"/>
      <c r="T79" s="1279"/>
    </row>
    <row r="80" spans="13:20" ht="12.75" customHeight="1">
      <c r="M80" s="1049"/>
      <c r="N80" s="1060"/>
      <c r="O80" s="1060" t="s">
        <v>210</v>
      </c>
      <c r="P80" s="968" t="s">
        <v>211</v>
      </c>
      <c r="Q80" s="969"/>
      <c r="R80" s="1060"/>
      <c r="S80" s="1036"/>
      <c r="T80" s="1279"/>
    </row>
    <row r="81" spans="13:20" ht="12.75">
      <c r="M81" s="1049"/>
      <c r="N81" s="1060"/>
      <c r="O81" s="1060"/>
      <c r="P81" s="1293" t="s">
        <v>607</v>
      </c>
      <c r="Q81" s="1295"/>
      <c r="R81" s="1060"/>
      <c r="S81" s="1036"/>
      <c r="T81" s="1279"/>
    </row>
    <row r="82" spans="13:20" ht="24.75" customHeight="1">
      <c r="M82" s="1049"/>
      <c r="N82" s="1060"/>
      <c r="O82" s="1060"/>
      <c r="P82" s="905" t="s">
        <v>544</v>
      </c>
      <c r="Q82" s="1288"/>
      <c r="R82" s="1060"/>
      <c r="S82" s="1036"/>
      <c r="T82" s="1279"/>
    </row>
    <row r="83" spans="13:20" ht="12.75">
      <c r="M83" s="1049"/>
      <c r="N83" s="1060"/>
      <c r="O83" s="1060"/>
      <c r="P83" s="330">
        <v>1</v>
      </c>
      <c r="Q83" s="325">
        <v>2</v>
      </c>
      <c r="R83" s="1060"/>
      <c r="S83" s="1036"/>
      <c r="T83" s="1279"/>
    </row>
    <row r="84" spans="13:20" ht="12.75" customHeight="1" thickBot="1">
      <c r="M84" s="1050"/>
      <c r="N84" s="1061"/>
      <c r="O84" s="1061"/>
      <c r="P84" s="219" t="s">
        <v>210</v>
      </c>
      <c r="Q84" s="341" t="s">
        <v>211</v>
      </c>
      <c r="R84" s="1061"/>
      <c r="S84" s="1036"/>
      <c r="T84" s="1279"/>
    </row>
    <row r="85" spans="1:21" ht="20.25" customHeight="1">
      <c r="A85" s="1019" t="s">
        <v>341</v>
      </c>
      <c r="B85" s="1011" t="s">
        <v>711</v>
      </c>
      <c r="C85" s="419" t="s">
        <v>762</v>
      </c>
      <c r="D85" s="433" t="s">
        <v>379</v>
      </c>
      <c r="E85" s="435"/>
      <c r="F85" s="434"/>
      <c r="G85" s="413"/>
      <c r="H85" s="656"/>
      <c r="I85" s="435"/>
      <c r="J85" s="434"/>
      <c r="K85" s="413"/>
      <c r="L85" s="506"/>
      <c r="M85" s="349">
        <v>222</v>
      </c>
      <c r="N85" s="355">
        <v>17</v>
      </c>
      <c r="O85" s="355">
        <v>0</v>
      </c>
      <c r="P85" s="356">
        <v>0</v>
      </c>
      <c r="Q85" s="375"/>
      <c r="R85" s="367"/>
      <c r="S85" s="367"/>
      <c r="T85" s="368"/>
      <c r="U85" s="174">
        <f aca="true" t="shared" si="1" ref="U85:U109">SUM(M85:T85)</f>
        <v>239</v>
      </c>
    </row>
    <row r="86" spans="1:21" ht="20.25" customHeight="1">
      <c r="A86" s="1020"/>
      <c r="B86" s="1006"/>
      <c r="C86" s="422" t="s">
        <v>763</v>
      </c>
      <c r="D86" s="273" t="s">
        <v>380</v>
      </c>
      <c r="E86" s="281"/>
      <c r="F86" s="437"/>
      <c r="G86" s="422"/>
      <c r="H86" s="284"/>
      <c r="I86" s="281"/>
      <c r="J86" s="437"/>
      <c r="K86" s="422"/>
      <c r="L86" s="508"/>
      <c r="M86" s="374">
        <v>174</v>
      </c>
      <c r="N86" s="411">
        <v>7</v>
      </c>
      <c r="O86" s="411">
        <v>1</v>
      </c>
      <c r="P86" s="402">
        <v>0</v>
      </c>
      <c r="Q86" s="372"/>
      <c r="R86" s="370"/>
      <c r="S86" s="370"/>
      <c r="T86" s="371"/>
      <c r="U86" s="174">
        <f t="shared" si="1"/>
        <v>182</v>
      </c>
    </row>
    <row r="87" spans="1:34" ht="20.25" customHeight="1">
      <c r="A87" s="1020"/>
      <c r="B87" s="1006"/>
      <c r="C87" s="266" t="s">
        <v>764</v>
      </c>
      <c r="D87" s="273" t="s">
        <v>386</v>
      </c>
      <c r="E87" s="281"/>
      <c r="F87" s="437"/>
      <c r="G87" s="266"/>
      <c r="H87" s="284"/>
      <c r="I87" s="281"/>
      <c r="J87" s="437"/>
      <c r="K87" s="266"/>
      <c r="L87" s="508"/>
      <c r="M87" s="374">
        <v>2001</v>
      </c>
      <c r="N87" s="411">
        <v>212</v>
      </c>
      <c r="O87" s="411">
        <v>0</v>
      </c>
      <c r="P87" s="402">
        <v>41</v>
      </c>
      <c r="Q87" s="372"/>
      <c r="R87" s="370"/>
      <c r="S87" s="370"/>
      <c r="T87" s="371"/>
      <c r="U87" s="174">
        <f t="shared" si="1"/>
        <v>2254</v>
      </c>
      <c r="X87" s="365"/>
      <c r="Y87" s="365"/>
      <c r="AG87" s="365"/>
      <c r="AH87" s="365"/>
    </row>
    <row r="88" spans="1:34" ht="20.25" customHeight="1">
      <c r="A88" s="1020"/>
      <c r="B88" s="1006"/>
      <c r="C88" s="266" t="s">
        <v>765</v>
      </c>
      <c r="D88" s="273" t="s">
        <v>384</v>
      </c>
      <c r="E88" s="281"/>
      <c r="F88" s="437"/>
      <c r="G88" s="266"/>
      <c r="H88" s="284"/>
      <c r="I88" s="281"/>
      <c r="J88" s="437"/>
      <c r="K88" s="266"/>
      <c r="L88" s="508"/>
      <c r="M88" s="374">
        <v>1591</v>
      </c>
      <c r="N88" s="411">
        <v>25</v>
      </c>
      <c r="O88" s="411">
        <v>7</v>
      </c>
      <c r="P88" s="402">
        <v>81</v>
      </c>
      <c r="Q88" s="372"/>
      <c r="R88" s="370"/>
      <c r="S88" s="370"/>
      <c r="T88" s="371"/>
      <c r="U88" s="174">
        <f t="shared" si="1"/>
        <v>1704</v>
      </c>
      <c r="X88" s="365"/>
      <c r="Y88" s="365"/>
      <c r="AG88" s="365"/>
      <c r="AH88" s="365"/>
    </row>
    <row r="89" spans="1:34" ht="20.25" customHeight="1">
      <c r="A89" s="1020"/>
      <c r="B89" s="1006"/>
      <c r="C89" s="266" t="s">
        <v>766</v>
      </c>
      <c r="D89" s="273" t="s">
        <v>383</v>
      </c>
      <c r="E89" s="281"/>
      <c r="F89" s="437"/>
      <c r="G89" s="266"/>
      <c r="H89" s="284"/>
      <c r="I89" s="281"/>
      <c r="J89" s="437"/>
      <c r="K89" s="266"/>
      <c r="L89" s="508"/>
      <c r="M89" s="374">
        <v>1205</v>
      </c>
      <c r="N89" s="411">
        <v>41</v>
      </c>
      <c r="O89" s="411">
        <v>0</v>
      </c>
      <c r="P89" s="402">
        <v>38</v>
      </c>
      <c r="Q89" s="372"/>
      <c r="R89" s="370"/>
      <c r="S89" s="370"/>
      <c r="T89" s="371"/>
      <c r="U89" s="174">
        <f t="shared" si="1"/>
        <v>1284</v>
      </c>
      <c r="X89" s="365"/>
      <c r="Y89" s="365"/>
      <c r="AG89" s="365"/>
      <c r="AH89" s="365"/>
    </row>
    <row r="90" spans="1:34" ht="20.25" customHeight="1">
      <c r="A90" s="1020"/>
      <c r="B90" s="1006"/>
      <c r="C90" s="266" t="s">
        <v>767</v>
      </c>
      <c r="D90" s="273" t="s">
        <v>385</v>
      </c>
      <c r="E90" s="281"/>
      <c r="F90" s="437"/>
      <c r="G90" s="266"/>
      <c r="H90" s="284"/>
      <c r="I90" s="281"/>
      <c r="J90" s="437"/>
      <c r="K90" s="266"/>
      <c r="L90" s="508"/>
      <c r="M90" s="374">
        <v>4482</v>
      </c>
      <c r="N90" s="411">
        <v>19</v>
      </c>
      <c r="O90" s="411">
        <v>27</v>
      </c>
      <c r="P90" s="402">
        <v>650</v>
      </c>
      <c r="Q90" s="372"/>
      <c r="R90" s="370"/>
      <c r="S90" s="370"/>
      <c r="T90" s="371"/>
      <c r="U90" s="174">
        <f t="shared" si="1"/>
        <v>5178</v>
      </c>
      <c r="X90" s="365"/>
      <c r="Y90" s="365"/>
      <c r="AG90" s="365"/>
      <c r="AH90" s="365"/>
    </row>
    <row r="91" spans="1:34" ht="20.25" customHeight="1">
      <c r="A91" s="1020"/>
      <c r="B91" s="1006"/>
      <c r="C91" s="266" t="s">
        <v>768</v>
      </c>
      <c r="D91" s="273" t="s">
        <v>382</v>
      </c>
      <c r="E91" s="281"/>
      <c r="F91" s="437"/>
      <c r="G91" s="266"/>
      <c r="H91" s="284"/>
      <c r="I91" s="281"/>
      <c r="J91" s="437"/>
      <c r="K91" s="266"/>
      <c r="L91" s="508"/>
      <c r="M91" s="374">
        <v>7587</v>
      </c>
      <c r="N91" s="411">
        <v>0</v>
      </c>
      <c r="O91" s="411">
        <v>225</v>
      </c>
      <c r="P91" s="402">
        <v>101</v>
      </c>
      <c r="Q91" s="372"/>
      <c r="R91" s="370"/>
      <c r="S91" s="370"/>
      <c r="T91" s="371"/>
      <c r="U91" s="174">
        <f t="shared" si="1"/>
        <v>7913</v>
      </c>
      <c r="X91" s="365"/>
      <c r="Y91" s="365"/>
      <c r="AG91" s="365"/>
      <c r="AH91" s="365"/>
    </row>
    <row r="92" spans="1:34" ht="39.75" customHeight="1">
      <c r="A92" s="1020"/>
      <c r="B92" s="1006"/>
      <c r="C92" s="266" t="s">
        <v>769</v>
      </c>
      <c r="D92" s="993" t="s">
        <v>381</v>
      </c>
      <c r="E92" s="993"/>
      <c r="F92" s="993"/>
      <c r="G92" s="993"/>
      <c r="H92" s="993"/>
      <c r="I92" s="993"/>
      <c r="J92" s="993"/>
      <c r="K92" s="993"/>
      <c r="L92" s="1143"/>
      <c r="M92" s="374">
        <v>2792</v>
      </c>
      <c r="N92" s="411">
        <v>36</v>
      </c>
      <c r="O92" s="411">
        <v>6</v>
      </c>
      <c r="P92" s="402">
        <v>197</v>
      </c>
      <c r="Q92" s="372"/>
      <c r="R92" s="370"/>
      <c r="S92" s="370"/>
      <c r="T92" s="371"/>
      <c r="U92" s="174">
        <f t="shared" si="1"/>
        <v>3031</v>
      </c>
      <c r="X92" s="365"/>
      <c r="Y92" s="365"/>
      <c r="AG92" s="365"/>
      <c r="AH92" s="365"/>
    </row>
    <row r="93" spans="1:34" ht="39.75" customHeight="1">
      <c r="A93" s="1020"/>
      <c r="B93" s="1006"/>
      <c r="C93" s="10" t="s">
        <v>770</v>
      </c>
      <c r="D93" s="993" t="s">
        <v>387</v>
      </c>
      <c r="E93" s="993"/>
      <c r="F93" s="993"/>
      <c r="G93" s="993"/>
      <c r="H93" s="993"/>
      <c r="I93" s="993"/>
      <c r="J93" s="993"/>
      <c r="K93" s="993"/>
      <c r="L93" s="1143"/>
      <c r="M93" s="374">
        <v>2330</v>
      </c>
      <c r="N93" s="411">
        <v>12</v>
      </c>
      <c r="O93" s="411">
        <v>2</v>
      </c>
      <c r="P93" s="402">
        <v>58</v>
      </c>
      <c r="Q93" s="372"/>
      <c r="R93" s="370"/>
      <c r="S93" s="370"/>
      <c r="T93" s="371"/>
      <c r="U93" s="174">
        <f t="shared" si="1"/>
        <v>2402</v>
      </c>
      <c r="X93" s="365"/>
      <c r="Y93" s="365"/>
      <c r="AG93" s="365"/>
      <c r="AH93" s="365"/>
    </row>
    <row r="94" spans="1:34" ht="29.25" customHeight="1" thickBot="1">
      <c r="A94" s="1020"/>
      <c r="B94" s="1006"/>
      <c r="C94" s="10" t="s">
        <v>771</v>
      </c>
      <c r="D94" s="993" t="s">
        <v>414</v>
      </c>
      <c r="E94" s="993"/>
      <c r="F94" s="993"/>
      <c r="G94" s="993"/>
      <c r="H94" s="993"/>
      <c r="I94" s="993"/>
      <c r="J94" s="993"/>
      <c r="K94" s="993"/>
      <c r="L94" s="1143"/>
      <c r="M94" s="180">
        <v>15461</v>
      </c>
      <c r="N94" s="194">
        <v>34</v>
      </c>
      <c r="O94" s="194">
        <v>9</v>
      </c>
      <c r="P94" s="348">
        <v>4186</v>
      </c>
      <c r="Q94" s="372"/>
      <c r="R94" s="370"/>
      <c r="S94" s="370"/>
      <c r="T94" s="371"/>
      <c r="U94" s="174">
        <f t="shared" si="1"/>
        <v>19690</v>
      </c>
      <c r="X94" s="365"/>
      <c r="Y94" s="365"/>
      <c r="AA94" s="365"/>
      <c r="AB94" s="365"/>
      <c r="AG94" s="365"/>
      <c r="AH94" s="365"/>
    </row>
    <row r="95" spans="1:34" ht="20.25" customHeight="1" thickBot="1">
      <c r="A95" s="1020"/>
      <c r="B95" s="1006"/>
      <c r="C95" s="493">
        <v>999</v>
      </c>
      <c r="D95" s="425" t="s">
        <v>212</v>
      </c>
      <c r="E95" s="657"/>
      <c r="F95" s="495"/>
      <c r="G95" s="493"/>
      <c r="H95" s="425"/>
      <c r="I95" s="657"/>
      <c r="J95" s="495"/>
      <c r="K95" s="493"/>
      <c r="L95" s="658"/>
      <c r="M95" s="153">
        <v>0</v>
      </c>
      <c r="N95" s="148">
        <v>0</v>
      </c>
      <c r="O95" s="148">
        <v>0</v>
      </c>
      <c r="P95" s="151">
        <v>0</v>
      </c>
      <c r="Q95" s="372"/>
      <c r="R95" s="370"/>
      <c r="S95" s="370"/>
      <c r="T95" s="371"/>
      <c r="U95" s="174">
        <f t="shared" si="1"/>
        <v>0</v>
      </c>
      <c r="X95" s="365"/>
      <c r="Y95" s="365"/>
      <c r="AA95" s="365"/>
      <c r="AB95" s="365"/>
      <c r="AG95" s="365"/>
      <c r="AH95" s="365"/>
    </row>
    <row r="96" spans="1:34" ht="20.25" customHeight="1">
      <c r="A96" s="1020"/>
      <c r="B96" s="1006"/>
      <c r="C96" s="958" t="s">
        <v>713</v>
      </c>
      <c r="D96" s="1016" t="s">
        <v>542</v>
      </c>
      <c r="E96" s="1034" t="s">
        <v>198</v>
      </c>
      <c r="F96" s="1006" t="s">
        <v>199</v>
      </c>
      <c r="G96" s="1262">
        <v>1</v>
      </c>
      <c r="H96" s="1016" t="s">
        <v>210</v>
      </c>
      <c r="I96" s="1034" t="s">
        <v>198</v>
      </c>
      <c r="J96" s="1006" t="s">
        <v>163</v>
      </c>
      <c r="K96" s="606" t="s">
        <v>762</v>
      </c>
      <c r="L96" s="277" t="s">
        <v>379</v>
      </c>
      <c r="M96" s="372"/>
      <c r="N96" s="370"/>
      <c r="O96" s="370"/>
      <c r="P96" s="371"/>
      <c r="Q96" s="197">
        <v>38</v>
      </c>
      <c r="R96" s="370"/>
      <c r="S96" s="370"/>
      <c r="T96" s="371"/>
      <c r="U96" s="174">
        <f t="shared" si="1"/>
        <v>38</v>
      </c>
      <c r="X96" s="365"/>
      <c r="Y96" s="365"/>
      <c r="AA96" s="365"/>
      <c r="AB96" s="365"/>
      <c r="AG96" s="365"/>
      <c r="AH96" s="365"/>
    </row>
    <row r="97" spans="1:33" ht="20.25" customHeight="1">
      <c r="A97" s="1020"/>
      <c r="B97" s="1006"/>
      <c r="C97" s="958"/>
      <c r="D97" s="1016"/>
      <c r="E97" s="1034"/>
      <c r="F97" s="1006"/>
      <c r="G97" s="1262"/>
      <c r="H97" s="1016"/>
      <c r="I97" s="1034"/>
      <c r="J97" s="1006"/>
      <c r="K97" s="422" t="s">
        <v>763</v>
      </c>
      <c r="L97" s="273" t="s">
        <v>380</v>
      </c>
      <c r="M97" s="372"/>
      <c r="N97" s="370"/>
      <c r="O97" s="370"/>
      <c r="P97" s="371"/>
      <c r="Q97" s="564">
        <v>14</v>
      </c>
      <c r="R97" s="370"/>
      <c r="S97" s="370"/>
      <c r="T97" s="371"/>
      <c r="U97" s="174">
        <f t="shared" si="1"/>
        <v>14</v>
      </c>
      <c r="X97" s="365"/>
      <c r="AA97" s="365"/>
      <c r="AG97" s="365"/>
    </row>
    <row r="98" spans="1:33" ht="20.25" customHeight="1">
      <c r="A98" s="1020"/>
      <c r="B98" s="1006"/>
      <c r="C98" s="958"/>
      <c r="D98" s="1016"/>
      <c r="E98" s="1034"/>
      <c r="F98" s="1006"/>
      <c r="G98" s="1262"/>
      <c r="H98" s="1016"/>
      <c r="I98" s="1034"/>
      <c r="J98" s="1006"/>
      <c r="K98" s="266" t="s">
        <v>764</v>
      </c>
      <c r="L98" s="273" t="s">
        <v>386</v>
      </c>
      <c r="M98" s="372"/>
      <c r="N98" s="370"/>
      <c r="O98" s="370"/>
      <c r="P98" s="371"/>
      <c r="Q98" s="564">
        <v>316</v>
      </c>
      <c r="R98" s="370"/>
      <c r="S98" s="370"/>
      <c r="T98" s="371"/>
      <c r="U98" s="174">
        <f t="shared" si="1"/>
        <v>316</v>
      </c>
      <c r="X98" s="365"/>
      <c r="AA98" s="365"/>
      <c r="AG98" s="365"/>
    </row>
    <row r="99" spans="1:33" ht="20.25" customHeight="1">
      <c r="A99" s="1020"/>
      <c r="B99" s="1006"/>
      <c r="C99" s="958"/>
      <c r="D99" s="1016"/>
      <c r="E99" s="1034"/>
      <c r="F99" s="1006"/>
      <c r="G99" s="1262"/>
      <c r="H99" s="1016"/>
      <c r="I99" s="1034"/>
      <c r="J99" s="1006"/>
      <c r="K99" s="266" t="s">
        <v>765</v>
      </c>
      <c r="L99" s="273" t="s">
        <v>384</v>
      </c>
      <c r="M99" s="372"/>
      <c r="N99" s="370"/>
      <c r="O99" s="370"/>
      <c r="P99" s="371"/>
      <c r="Q99" s="564">
        <v>232</v>
      </c>
      <c r="R99" s="370"/>
      <c r="S99" s="370"/>
      <c r="T99" s="371"/>
      <c r="U99" s="174">
        <f t="shared" si="1"/>
        <v>232</v>
      </c>
      <c r="X99" s="365"/>
      <c r="AA99" s="365"/>
      <c r="AG99" s="365"/>
    </row>
    <row r="100" spans="1:33" ht="20.25" customHeight="1">
      <c r="A100" s="1020"/>
      <c r="B100" s="1006"/>
      <c r="C100" s="958"/>
      <c r="D100" s="1016"/>
      <c r="E100" s="1034"/>
      <c r="F100" s="1006"/>
      <c r="G100" s="1262"/>
      <c r="H100" s="1016"/>
      <c r="I100" s="1034"/>
      <c r="J100" s="1006"/>
      <c r="K100" s="266" t="s">
        <v>766</v>
      </c>
      <c r="L100" s="273" t="s">
        <v>383</v>
      </c>
      <c r="M100" s="372"/>
      <c r="N100" s="370"/>
      <c r="O100" s="370"/>
      <c r="P100" s="371"/>
      <c r="Q100" s="564">
        <v>391</v>
      </c>
      <c r="R100" s="370"/>
      <c r="S100" s="370"/>
      <c r="T100" s="371"/>
      <c r="U100" s="174">
        <f t="shared" si="1"/>
        <v>391</v>
      </c>
      <c r="X100" s="365"/>
      <c r="AA100" s="365"/>
      <c r="AG100" s="365"/>
    </row>
    <row r="101" spans="1:33" ht="20.25" customHeight="1">
      <c r="A101" s="1020"/>
      <c r="B101" s="1006"/>
      <c r="C101" s="958"/>
      <c r="D101" s="1016"/>
      <c r="E101" s="1034"/>
      <c r="F101" s="1006"/>
      <c r="G101" s="1262"/>
      <c r="H101" s="1016"/>
      <c r="I101" s="1034"/>
      <c r="J101" s="1006"/>
      <c r="K101" s="266" t="s">
        <v>767</v>
      </c>
      <c r="L101" s="273" t="s">
        <v>385</v>
      </c>
      <c r="M101" s="372"/>
      <c r="N101" s="370"/>
      <c r="O101" s="370"/>
      <c r="P101" s="371"/>
      <c r="Q101" s="564">
        <v>930</v>
      </c>
      <c r="R101" s="370"/>
      <c r="S101" s="370"/>
      <c r="T101" s="371"/>
      <c r="U101" s="174">
        <f t="shared" si="1"/>
        <v>930</v>
      </c>
      <c r="X101" s="365"/>
      <c r="AA101" s="365"/>
      <c r="AG101" s="365"/>
    </row>
    <row r="102" spans="1:33" ht="20.25" customHeight="1">
      <c r="A102" s="1020"/>
      <c r="B102" s="1006"/>
      <c r="C102" s="958"/>
      <c r="D102" s="1016"/>
      <c r="E102" s="1034"/>
      <c r="F102" s="1006"/>
      <c r="G102" s="1262"/>
      <c r="H102" s="1016"/>
      <c r="I102" s="1034"/>
      <c r="J102" s="1006"/>
      <c r="K102" s="266" t="s">
        <v>768</v>
      </c>
      <c r="L102" s="273" t="s">
        <v>382</v>
      </c>
      <c r="M102" s="372"/>
      <c r="N102" s="370"/>
      <c r="O102" s="370"/>
      <c r="P102" s="371"/>
      <c r="Q102" s="564">
        <v>289</v>
      </c>
      <c r="R102" s="370"/>
      <c r="S102" s="370"/>
      <c r="T102" s="371"/>
      <c r="U102" s="174">
        <f t="shared" si="1"/>
        <v>289</v>
      </c>
      <c r="X102" s="365"/>
      <c r="AA102" s="365"/>
      <c r="AG102" s="365"/>
    </row>
    <row r="103" spans="1:33" ht="54.75" customHeight="1">
      <c r="A103" s="1020"/>
      <c r="B103" s="1006"/>
      <c r="C103" s="958"/>
      <c r="D103" s="1016"/>
      <c r="E103" s="1034"/>
      <c r="F103" s="1006"/>
      <c r="G103" s="1262"/>
      <c r="H103" s="1016"/>
      <c r="I103" s="1034"/>
      <c r="J103" s="1006"/>
      <c r="K103" s="266" t="s">
        <v>769</v>
      </c>
      <c r="L103" s="284" t="s">
        <v>381</v>
      </c>
      <c r="M103" s="372"/>
      <c r="N103" s="370"/>
      <c r="O103" s="370"/>
      <c r="P103" s="371"/>
      <c r="Q103" s="564">
        <v>512</v>
      </c>
      <c r="R103" s="370"/>
      <c r="S103" s="370"/>
      <c r="T103" s="371"/>
      <c r="U103" s="174">
        <f t="shared" si="1"/>
        <v>512</v>
      </c>
      <c r="X103" s="365"/>
      <c r="AA103" s="365"/>
      <c r="AG103" s="365"/>
    </row>
    <row r="104" spans="1:33" ht="66.75" customHeight="1">
      <c r="A104" s="1020"/>
      <c r="B104" s="1006"/>
      <c r="C104" s="958"/>
      <c r="D104" s="1016"/>
      <c r="E104" s="1034"/>
      <c r="F104" s="1006"/>
      <c r="G104" s="1262"/>
      <c r="H104" s="1016"/>
      <c r="I104" s="1034"/>
      <c r="J104" s="1006"/>
      <c r="K104" s="10" t="s">
        <v>770</v>
      </c>
      <c r="L104" s="284" t="s">
        <v>387</v>
      </c>
      <c r="M104" s="372"/>
      <c r="N104" s="370"/>
      <c r="O104" s="370"/>
      <c r="P104" s="371"/>
      <c r="Q104" s="564">
        <v>263</v>
      </c>
      <c r="R104" s="370"/>
      <c r="S104" s="370"/>
      <c r="T104" s="371"/>
      <c r="U104" s="174">
        <f t="shared" si="1"/>
        <v>263</v>
      </c>
      <c r="X104" s="365"/>
      <c r="AA104" s="365"/>
      <c r="AG104" s="365"/>
    </row>
    <row r="105" spans="1:34" ht="39.75" customHeight="1" thickBot="1">
      <c r="A105" s="1020"/>
      <c r="B105" s="1006"/>
      <c r="C105" s="958"/>
      <c r="D105" s="1016"/>
      <c r="E105" s="1034"/>
      <c r="F105" s="1006"/>
      <c r="G105" s="1262"/>
      <c r="H105" s="1016"/>
      <c r="I105" s="1034"/>
      <c r="J105" s="1006"/>
      <c r="K105" s="10" t="s">
        <v>771</v>
      </c>
      <c r="L105" s="284" t="s">
        <v>414</v>
      </c>
      <c r="M105" s="372"/>
      <c r="N105" s="370"/>
      <c r="O105" s="370"/>
      <c r="P105" s="371"/>
      <c r="Q105" s="564">
        <v>2799</v>
      </c>
      <c r="R105" s="370"/>
      <c r="S105" s="370"/>
      <c r="T105" s="371"/>
      <c r="U105" s="174">
        <f t="shared" si="1"/>
        <v>2799</v>
      </c>
      <c r="X105" s="365"/>
      <c r="AA105" s="365"/>
      <c r="AC105" s="365"/>
      <c r="AG105" s="365"/>
      <c r="AH105" s="365"/>
    </row>
    <row r="106" spans="1:34" ht="39.75" customHeight="1">
      <c r="A106" s="1020"/>
      <c r="B106" s="1006"/>
      <c r="C106" s="958"/>
      <c r="D106" s="1016"/>
      <c r="E106" s="1034"/>
      <c r="F106" s="1006"/>
      <c r="G106" s="1262"/>
      <c r="H106" s="1016"/>
      <c r="I106" s="1034"/>
      <c r="J106" s="1006"/>
      <c r="K106" s="493">
        <v>999</v>
      </c>
      <c r="L106" s="425" t="s">
        <v>212</v>
      </c>
      <c r="M106" s="372"/>
      <c r="N106" s="370"/>
      <c r="O106" s="370"/>
      <c r="P106" s="371"/>
      <c r="Q106" s="661">
        <v>0</v>
      </c>
      <c r="R106" s="370"/>
      <c r="S106" s="370"/>
      <c r="T106" s="371"/>
      <c r="U106" s="174">
        <f t="shared" si="1"/>
        <v>0</v>
      </c>
      <c r="X106" s="365"/>
      <c r="AA106" s="365"/>
      <c r="AC106" s="365"/>
      <c r="AG106" s="365"/>
      <c r="AH106" s="365"/>
    </row>
    <row r="107" spans="1:34" ht="25.5" customHeight="1" thickBot="1">
      <c r="A107" s="1020"/>
      <c r="B107" s="1006"/>
      <c r="C107" s="958"/>
      <c r="D107" s="1016"/>
      <c r="E107" s="1034"/>
      <c r="F107" s="1006"/>
      <c r="G107" s="1094"/>
      <c r="H107" s="1004"/>
      <c r="I107" s="1035"/>
      <c r="J107" s="1007"/>
      <c r="K107" s="266" t="s">
        <v>713</v>
      </c>
      <c r="L107" s="273" t="s">
        <v>212</v>
      </c>
      <c r="M107" s="372"/>
      <c r="N107" s="370"/>
      <c r="O107" s="370"/>
      <c r="P107" s="371"/>
      <c r="Q107" s="660">
        <v>5806</v>
      </c>
      <c r="R107" s="370"/>
      <c r="S107" s="370"/>
      <c r="T107" s="371"/>
      <c r="U107" s="174">
        <f t="shared" si="1"/>
        <v>5806</v>
      </c>
      <c r="X107" s="365"/>
      <c r="AA107" s="365"/>
      <c r="AC107" s="365"/>
      <c r="AG107" s="365"/>
      <c r="AH107" s="365"/>
    </row>
    <row r="108" spans="1:34" ht="25.5" customHeight="1" thickBot="1">
      <c r="A108" s="1020"/>
      <c r="B108" s="1006"/>
      <c r="C108" s="958"/>
      <c r="D108" s="1016"/>
      <c r="E108" s="1034"/>
      <c r="F108" s="1006"/>
      <c r="G108" s="554">
        <v>2</v>
      </c>
      <c r="H108" s="273" t="s">
        <v>211</v>
      </c>
      <c r="I108" s="443"/>
      <c r="J108" s="432"/>
      <c r="K108" s="655"/>
      <c r="L108" s="266"/>
      <c r="M108" s="372"/>
      <c r="N108" s="370"/>
      <c r="O108" s="370"/>
      <c r="P108" s="371"/>
      <c r="Q108" s="227">
        <v>4213</v>
      </c>
      <c r="R108" s="373"/>
      <c r="S108" s="373"/>
      <c r="T108" s="377"/>
      <c r="U108" s="174">
        <f t="shared" si="1"/>
        <v>4213</v>
      </c>
      <c r="X108" s="365"/>
      <c r="AA108" s="365"/>
      <c r="AC108" s="365"/>
      <c r="AG108" s="365"/>
      <c r="AH108" s="365"/>
    </row>
    <row r="109" spans="1:34" ht="25.5" customHeight="1" thickBot="1">
      <c r="A109" s="1021"/>
      <c r="B109" s="1022"/>
      <c r="C109" s="1260"/>
      <c r="D109" s="1225"/>
      <c r="E109" s="1226"/>
      <c r="F109" s="1022"/>
      <c r="G109" s="309" t="s">
        <v>713</v>
      </c>
      <c r="H109" s="310" t="s">
        <v>165</v>
      </c>
      <c r="I109" s="696"/>
      <c r="J109" s="697"/>
      <c r="K109" s="287"/>
      <c r="L109" s="698"/>
      <c r="M109" s="153">
        <v>1</v>
      </c>
      <c r="N109" s="148">
        <v>0</v>
      </c>
      <c r="O109" s="148">
        <v>0</v>
      </c>
      <c r="P109" s="151">
        <v>0</v>
      </c>
      <c r="Q109" s="700"/>
      <c r="R109" s="361">
        <v>313</v>
      </c>
      <c r="S109" s="361">
        <v>4</v>
      </c>
      <c r="T109" s="360">
        <v>26457</v>
      </c>
      <c r="U109" s="174">
        <f t="shared" si="1"/>
        <v>26775</v>
      </c>
      <c r="X109" s="365"/>
      <c r="AA109" s="365"/>
      <c r="AC109" s="365"/>
      <c r="AF109" s="365"/>
      <c r="AG109" s="365"/>
      <c r="AH109" s="365"/>
    </row>
    <row r="110" spans="13:34" ht="12.75">
      <c r="M110" s="174">
        <f aca="true" t="shared" si="2" ref="M110:U110">SUM(M85:M109)</f>
        <v>37846</v>
      </c>
      <c r="N110" s="174">
        <f t="shared" si="2"/>
        <v>403</v>
      </c>
      <c r="O110" s="174">
        <f t="shared" si="2"/>
        <v>277</v>
      </c>
      <c r="P110" s="174">
        <f t="shared" si="2"/>
        <v>5352</v>
      </c>
      <c r="Q110" s="174">
        <f t="shared" si="2"/>
        <v>15803</v>
      </c>
      <c r="R110" s="174">
        <f t="shared" si="2"/>
        <v>313</v>
      </c>
      <c r="S110" s="174">
        <f t="shared" si="2"/>
        <v>4</v>
      </c>
      <c r="T110" s="174">
        <f t="shared" si="2"/>
        <v>26457</v>
      </c>
      <c r="U110" s="174">
        <f t="shared" si="2"/>
        <v>86455</v>
      </c>
      <c r="X110" s="365"/>
      <c r="AA110" s="365"/>
      <c r="AC110" s="365"/>
      <c r="AG110" s="365"/>
      <c r="AH110" s="365"/>
    </row>
    <row r="111" spans="24:34" ht="12.75">
      <c r="X111" s="365"/>
      <c r="Y111" s="365"/>
      <c r="AA111" s="365"/>
      <c r="AB111" s="365"/>
      <c r="AC111" s="365"/>
      <c r="AD111" s="365"/>
      <c r="AF111" s="365"/>
      <c r="AG111" s="365"/>
      <c r="AH111" s="365"/>
    </row>
    <row r="112" spans="29:33" ht="12.75">
      <c r="AC112" s="365"/>
      <c r="AG112" s="365"/>
    </row>
    <row r="113" spans="25:34" ht="12.75">
      <c r="Y113" s="365"/>
      <c r="AB113" s="365"/>
      <c r="AC113" s="365"/>
      <c r="AD113" s="365"/>
      <c r="AE113" s="365"/>
      <c r="AF113" s="365"/>
      <c r="AG113" s="365"/>
      <c r="AH113" s="365"/>
    </row>
    <row r="115" spans="24:33" ht="12.75">
      <c r="X115" s="365"/>
      <c r="AA115" s="365"/>
      <c r="AB115" s="365"/>
      <c r="AC115" s="365"/>
      <c r="AD115" s="365"/>
      <c r="AE115" s="365"/>
      <c r="AG115" s="365"/>
    </row>
  </sheetData>
  <sheetProtection/>
  <mergeCells count="85">
    <mergeCell ref="R72:R84"/>
    <mergeCell ref="M69:R69"/>
    <mergeCell ref="N71:Q71"/>
    <mergeCell ref="N72:Q72"/>
    <mergeCell ref="M72:M84"/>
    <mergeCell ref="N73:Q73"/>
    <mergeCell ref="O75:Q75"/>
    <mergeCell ref="N76:N84"/>
    <mergeCell ref="O76:Q76"/>
    <mergeCell ref="P81:Q81"/>
    <mergeCell ref="P82:Q82"/>
    <mergeCell ref="A39:A63"/>
    <mergeCell ref="R39:T62"/>
    <mergeCell ref="Q39:Q49"/>
    <mergeCell ref="Q50:Q59"/>
    <mergeCell ref="H50:H61"/>
    <mergeCell ref="M39:P48"/>
    <mergeCell ref="M49:P49"/>
    <mergeCell ref="B39:B63"/>
    <mergeCell ref="D46:L46"/>
    <mergeCell ref="D47:L47"/>
    <mergeCell ref="P36:Q36"/>
    <mergeCell ref="O29:Q29"/>
    <mergeCell ref="M67:R67"/>
    <mergeCell ref="M68:R68"/>
    <mergeCell ref="M70:R70"/>
    <mergeCell ref="Q60:Q61"/>
    <mergeCell ref="M63:P63"/>
    <mergeCell ref="M65:T65"/>
    <mergeCell ref="M66:T66"/>
    <mergeCell ref="M50:P62"/>
    <mergeCell ref="S68:S84"/>
    <mergeCell ref="N74:Q74"/>
    <mergeCell ref="T68:T84"/>
    <mergeCell ref="O77:Q77"/>
    <mergeCell ref="O78:Q78"/>
    <mergeCell ref="O80:O84"/>
    <mergeCell ref="R6:R15"/>
    <mergeCell ref="S6:S16"/>
    <mergeCell ref="M23:R23"/>
    <mergeCell ref="M19:T19"/>
    <mergeCell ref="M20:T20"/>
    <mergeCell ref="S22:S38"/>
    <mergeCell ref="T22:T38"/>
    <mergeCell ref="M21:R21"/>
    <mergeCell ref="M22:R22"/>
    <mergeCell ref="N28:Q28"/>
    <mergeCell ref="N30:N38"/>
    <mergeCell ref="O30:Q30"/>
    <mergeCell ref="O31:Q31"/>
    <mergeCell ref="O32:Q32"/>
    <mergeCell ref="P33:Q33"/>
    <mergeCell ref="O34:O38"/>
    <mergeCell ref="E96:E109"/>
    <mergeCell ref="M24:R24"/>
    <mergeCell ref="R26:R38"/>
    <mergeCell ref="P79:Q79"/>
    <mergeCell ref="P80:Q80"/>
    <mergeCell ref="R63:T63"/>
    <mergeCell ref="N25:Q25"/>
    <mergeCell ref="M26:M38"/>
    <mergeCell ref="N26:Q26"/>
    <mergeCell ref="N27:Q27"/>
    <mergeCell ref="F50:F63"/>
    <mergeCell ref="D48:L48"/>
    <mergeCell ref="J50:J61"/>
    <mergeCell ref="E50:E63"/>
    <mergeCell ref="P34:Q34"/>
    <mergeCell ref="P35:Q35"/>
    <mergeCell ref="A85:A109"/>
    <mergeCell ref="B85:B109"/>
    <mergeCell ref="C50:C63"/>
    <mergeCell ref="D50:D63"/>
    <mergeCell ref="D93:L93"/>
    <mergeCell ref="D94:L94"/>
    <mergeCell ref="J96:J107"/>
    <mergeCell ref="C96:C109"/>
    <mergeCell ref="D96:D109"/>
    <mergeCell ref="F96:F109"/>
    <mergeCell ref="G96:G107"/>
    <mergeCell ref="H96:H107"/>
    <mergeCell ref="I96:I107"/>
    <mergeCell ref="G50:G61"/>
    <mergeCell ref="I50:I61"/>
    <mergeCell ref="D92:L92"/>
  </mergeCells>
  <printOptions horizontalCentered="1" verticalCentered="1"/>
  <pageMargins left="0" right="0" top="0" bottom="0" header="0" footer="0"/>
  <pageSetup fitToHeight="2" horizontalDpi="600" verticalDpi="600" orientation="landscape" paperSize="9" scale="49" r:id="rId1"/>
  <rowBreaks count="1" manualBreakCount="1">
    <brk id="63" max="19" man="1"/>
  </rowBreaks>
</worksheet>
</file>

<file path=xl/worksheets/sheet8.xml><?xml version="1.0" encoding="utf-8"?>
<worksheet xmlns="http://schemas.openxmlformats.org/spreadsheetml/2006/main" xmlns:r="http://schemas.openxmlformats.org/officeDocument/2006/relationships">
  <dimension ref="A1:CR145"/>
  <sheetViews>
    <sheetView zoomScaleSheetLayoutView="75" zoomScalePageLayoutView="0" workbookViewId="0" topLeftCell="A1">
      <selection activeCell="A1" sqref="A1"/>
    </sheetView>
  </sheetViews>
  <sheetFormatPr defaultColWidth="9.140625" defaultRowHeight="12.75"/>
  <cols>
    <col min="1" max="1" width="6.8515625" style="53" customWidth="1"/>
    <col min="2" max="2" width="3.57421875" style="53" customWidth="1"/>
    <col min="3" max="3" width="11.57421875" style="53" bestFit="1" customWidth="1"/>
    <col min="4" max="4" width="3.00390625" style="53" customWidth="1"/>
    <col min="5" max="5" width="3.140625" style="53" customWidth="1"/>
    <col min="6" max="6" width="2.57421875" style="53" customWidth="1"/>
    <col min="7" max="7" width="3.140625" style="53" customWidth="1"/>
    <col min="8" max="8" width="2.421875" style="53" customWidth="1"/>
    <col min="9" max="9" width="2.57421875" style="53" customWidth="1"/>
    <col min="10" max="10" width="3.00390625" style="53" customWidth="1"/>
    <col min="11" max="11" width="11.57421875" style="53" bestFit="1" customWidth="1"/>
    <col min="12" max="12" width="64.7109375" style="53" bestFit="1" customWidth="1"/>
    <col min="13" max="14" width="14.421875" style="53" customWidth="1"/>
    <col min="15" max="19" width="14.421875" style="122" customWidth="1"/>
    <col min="20" max="20" width="14.421875" style="93" customWidth="1"/>
    <col min="21" max="96" width="9.140625" style="93" customWidth="1"/>
    <col min="97" max="16384" width="9.140625" style="53" customWidth="1"/>
  </cols>
  <sheetData>
    <row r="1" spans="1:96" ht="12.75">
      <c r="A1" s="53" t="s">
        <v>343</v>
      </c>
      <c r="M1" s="123"/>
      <c r="N1" s="12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row>
    <row r="2" spans="1:96" ht="12.75">
      <c r="A2" s="47" t="s">
        <v>594</v>
      </c>
      <c r="B2" s="47"/>
      <c r="C2" s="47"/>
      <c r="D2" s="47"/>
      <c r="E2" s="47" t="s">
        <v>137</v>
      </c>
      <c r="M2" s="123"/>
      <c r="N2" s="12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row>
    <row r="3" spans="13:96" ht="12.75">
      <c r="M3" s="123"/>
      <c r="N3" s="12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row>
    <row r="4" spans="3:96" ht="12.75">
      <c r="C4" s="100"/>
      <c r="M4" s="9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row>
    <row r="5" spans="1:96" ht="12.75">
      <c r="A5" s="54">
        <v>-1</v>
      </c>
      <c r="B5" s="54"/>
      <c r="C5" s="28"/>
      <c r="D5" s="54" t="s">
        <v>269</v>
      </c>
      <c r="I5" s="55"/>
      <c r="J5" s="55"/>
      <c r="K5" s="55"/>
      <c r="L5" s="55"/>
      <c r="M5" s="417">
        <f>SUM(Q141,R142:T142)</f>
        <v>30987</v>
      </c>
      <c r="N5" s="417">
        <f>M5</f>
        <v>30987</v>
      </c>
      <c r="O5" s="417">
        <f>N5</f>
        <v>30987</v>
      </c>
      <c r="T5" s="122"/>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row>
    <row r="6" spans="1:96" ht="12.75">
      <c r="A6" s="701" t="s">
        <v>120</v>
      </c>
      <c r="B6" s="65"/>
      <c r="C6" s="47"/>
      <c r="D6" s="90" t="s">
        <v>344</v>
      </c>
      <c r="I6" s="90"/>
      <c r="J6" s="90"/>
      <c r="K6" s="90"/>
      <c r="L6" s="90"/>
      <c r="M6" s="128">
        <f aca="true" t="shared" si="0" ref="M6:M22">SUM(M105:P105,Q123)</f>
        <v>21377</v>
      </c>
      <c r="N6" s="1176">
        <f>SUM(M6:M22)</f>
        <v>55465</v>
      </c>
      <c r="O6" s="960">
        <f>SUM(N6:N23)</f>
        <v>55468</v>
      </c>
      <c r="T6" s="122"/>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row>
    <row r="7" spans="1:96" ht="12.75">
      <c r="A7" s="701" t="s">
        <v>121</v>
      </c>
      <c r="B7" s="65"/>
      <c r="C7" s="47"/>
      <c r="D7" s="90" t="s">
        <v>345</v>
      </c>
      <c r="I7" s="90"/>
      <c r="J7" s="90"/>
      <c r="K7" s="90"/>
      <c r="L7" s="90"/>
      <c r="M7" s="105">
        <f t="shared" si="0"/>
        <v>370</v>
      </c>
      <c r="N7" s="1177"/>
      <c r="O7" s="961"/>
      <c r="T7" s="122"/>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row>
    <row r="8" spans="1:96" ht="12.75">
      <c r="A8" s="701" t="s">
        <v>122</v>
      </c>
      <c r="B8" s="65"/>
      <c r="C8" s="47"/>
      <c r="D8" s="90" t="s">
        <v>346</v>
      </c>
      <c r="I8" s="90"/>
      <c r="J8" s="90"/>
      <c r="K8" s="90"/>
      <c r="L8" s="90"/>
      <c r="M8" s="105">
        <f t="shared" si="0"/>
        <v>566</v>
      </c>
      <c r="N8" s="1177"/>
      <c r="O8" s="961"/>
      <c r="T8" s="122"/>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row>
    <row r="9" spans="1:96" ht="12.75">
      <c r="A9" s="701" t="s">
        <v>123</v>
      </c>
      <c r="B9" s="65"/>
      <c r="C9" s="47"/>
      <c r="D9" s="90" t="s">
        <v>347</v>
      </c>
      <c r="I9" s="90"/>
      <c r="J9" s="90"/>
      <c r="K9" s="90"/>
      <c r="L9" s="90"/>
      <c r="M9" s="105">
        <f t="shared" si="0"/>
        <v>4524</v>
      </c>
      <c r="N9" s="1177"/>
      <c r="O9" s="961"/>
      <c r="T9" s="122"/>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row>
    <row r="10" spans="1:96" ht="12.75">
      <c r="A10" s="701" t="s">
        <v>124</v>
      </c>
      <c r="B10" s="65"/>
      <c r="C10" s="65"/>
      <c r="D10" s="90" t="s">
        <v>348</v>
      </c>
      <c r="I10" s="90"/>
      <c r="J10" s="90"/>
      <c r="K10" s="90"/>
      <c r="L10" s="90"/>
      <c r="M10" s="105">
        <f t="shared" si="0"/>
        <v>110</v>
      </c>
      <c r="N10" s="1177"/>
      <c r="O10" s="961"/>
      <c r="T10" s="122"/>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row>
    <row r="11" spans="1:96" ht="12.75">
      <c r="A11" s="701" t="s">
        <v>136</v>
      </c>
      <c r="B11" s="65"/>
      <c r="C11" s="65"/>
      <c r="D11" s="90" t="s">
        <v>349</v>
      </c>
      <c r="I11" s="90"/>
      <c r="J11" s="90"/>
      <c r="K11" s="90"/>
      <c r="L11" s="90"/>
      <c r="M11" s="105">
        <f t="shared" si="0"/>
        <v>1666</v>
      </c>
      <c r="N11" s="1177"/>
      <c r="O11" s="961"/>
      <c r="T11" s="122"/>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row>
    <row r="12" spans="1:96" ht="12.75">
      <c r="A12" s="701" t="s">
        <v>125</v>
      </c>
      <c r="B12" s="65"/>
      <c r="C12" s="65"/>
      <c r="D12" s="90" t="s">
        <v>350</v>
      </c>
      <c r="I12" s="90"/>
      <c r="J12" s="90"/>
      <c r="K12" s="90"/>
      <c r="L12" s="90"/>
      <c r="M12" s="105">
        <f t="shared" si="0"/>
        <v>10241</v>
      </c>
      <c r="N12" s="1177"/>
      <c r="O12" s="961"/>
      <c r="T12" s="122"/>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row>
    <row r="13" spans="1:96" ht="12.75">
      <c r="A13" s="701" t="s">
        <v>126</v>
      </c>
      <c r="B13" s="65"/>
      <c r="C13" s="65"/>
      <c r="D13" s="90" t="s">
        <v>351</v>
      </c>
      <c r="I13" s="90"/>
      <c r="J13" s="90"/>
      <c r="K13" s="90"/>
      <c r="L13" s="90"/>
      <c r="M13" s="105">
        <f t="shared" si="0"/>
        <v>3128</v>
      </c>
      <c r="N13" s="1177"/>
      <c r="O13" s="961"/>
      <c r="T13" s="12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row>
    <row r="14" spans="1:96" ht="12.75">
      <c r="A14" s="701" t="s">
        <v>127</v>
      </c>
      <c r="B14" s="65"/>
      <c r="C14" s="65"/>
      <c r="D14" s="90" t="s">
        <v>352</v>
      </c>
      <c r="I14" s="90"/>
      <c r="J14" s="90"/>
      <c r="K14" s="90"/>
      <c r="L14" s="90"/>
      <c r="M14" s="105">
        <f t="shared" si="0"/>
        <v>2635</v>
      </c>
      <c r="N14" s="1177"/>
      <c r="O14" s="961"/>
      <c r="T14" s="12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row>
    <row r="15" spans="1:96" ht="12.75">
      <c r="A15" s="701" t="s">
        <v>128</v>
      </c>
      <c r="B15" s="65"/>
      <c r="C15" s="65"/>
      <c r="D15" s="90" t="s">
        <v>353</v>
      </c>
      <c r="I15" s="90"/>
      <c r="J15" s="90"/>
      <c r="K15" s="90"/>
      <c r="L15" s="90"/>
      <c r="M15" s="105">
        <f t="shared" si="0"/>
        <v>183</v>
      </c>
      <c r="N15" s="1177"/>
      <c r="O15" s="961"/>
      <c r="T15" s="12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row>
    <row r="16" spans="1:96" ht="12.75">
      <c r="A16" s="701" t="s">
        <v>129</v>
      </c>
      <c r="B16" s="65"/>
      <c r="C16" s="65"/>
      <c r="D16" s="90" t="s">
        <v>354</v>
      </c>
      <c r="I16" s="90"/>
      <c r="J16" s="90"/>
      <c r="K16" s="90"/>
      <c r="L16" s="90"/>
      <c r="M16" s="105">
        <f t="shared" si="0"/>
        <v>1477</v>
      </c>
      <c r="N16" s="1177"/>
      <c r="O16" s="961"/>
      <c r="T16" s="12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row>
    <row r="17" spans="1:96" ht="12.75">
      <c r="A17" s="701" t="s">
        <v>130</v>
      </c>
      <c r="B17" s="65"/>
      <c r="C17" s="65"/>
      <c r="D17" s="90" t="s">
        <v>355</v>
      </c>
      <c r="I17" s="90"/>
      <c r="J17" s="90"/>
      <c r="K17" s="90"/>
      <c r="L17" s="90"/>
      <c r="M17" s="105">
        <f t="shared" si="0"/>
        <v>1755</v>
      </c>
      <c r="N17" s="1177"/>
      <c r="O17" s="961"/>
      <c r="T17" s="12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row>
    <row r="18" spans="1:96" ht="12.75">
      <c r="A18" s="701" t="s">
        <v>131</v>
      </c>
      <c r="B18" s="147"/>
      <c r="C18" s="147"/>
      <c r="D18" s="90" t="s">
        <v>356</v>
      </c>
      <c r="I18" s="90"/>
      <c r="J18" s="90"/>
      <c r="K18" s="90"/>
      <c r="L18" s="90"/>
      <c r="M18" s="105">
        <f t="shared" si="0"/>
        <v>2562</v>
      </c>
      <c r="N18" s="1177"/>
      <c r="O18" s="961"/>
      <c r="T18" s="12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row>
    <row r="19" spans="1:96" ht="12.75">
      <c r="A19" s="701" t="s">
        <v>132</v>
      </c>
      <c r="B19" s="65"/>
      <c r="C19" s="65"/>
      <c r="D19" s="90" t="s">
        <v>357</v>
      </c>
      <c r="I19" s="90"/>
      <c r="J19" s="90"/>
      <c r="K19" s="90"/>
      <c r="L19" s="90"/>
      <c r="M19" s="105">
        <f t="shared" si="0"/>
        <v>796</v>
      </c>
      <c r="N19" s="1177"/>
      <c r="O19" s="961"/>
      <c r="T19" s="12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row>
    <row r="20" spans="1:96" ht="12.75">
      <c r="A20" s="701" t="s">
        <v>133</v>
      </c>
      <c r="B20" s="65"/>
      <c r="C20" s="65"/>
      <c r="D20" s="90" t="s">
        <v>358</v>
      </c>
      <c r="I20" s="90"/>
      <c r="J20" s="90"/>
      <c r="K20" s="90"/>
      <c r="L20" s="90"/>
      <c r="M20" s="105">
        <f t="shared" si="0"/>
        <v>1617</v>
      </c>
      <c r="N20" s="1177"/>
      <c r="O20" s="961"/>
      <c r="T20" s="12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row>
    <row r="21" spans="1:96" ht="12.75">
      <c r="A21" s="701" t="s">
        <v>134</v>
      </c>
      <c r="B21" s="65"/>
      <c r="C21" s="65"/>
      <c r="D21" s="90" t="s">
        <v>359</v>
      </c>
      <c r="I21" s="90"/>
      <c r="J21" s="90"/>
      <c r="K21" s="90"/>
      <c r="L21" s="90"/>
      <c r="M21" s="105">
        <f t="shared" si="0"/>
        <v>2451</v>
      </c>
      <c r="N21" s="1177"/>
      <c r="O21" s="961"/>
      <c r="T21" s="12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row>
    <row r="22" spans="1:96" ht="12.75">
      <c r="A22" s="701" t="s">
        <v>135</v>
      </c>
      <c r="B22" s="65"/>
      <c r="C22" s="65"/>
      <c r="D22" s="90" t="s">
        <v>714</v>
      </c>
      <c r="I22" s="90"/>
      <c r="J22" s="90"/>
      <c r="K22" s="90"/>
      <c r="L22" s="90"/>
      <c r="M22" s="105">
        <f t="shared" si="0"/>
        <v>7</v>
      </c>
      <c r="N22" s="1236"/>
      <c r="O22" s="961"/>
      <c r="T22" s="12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row>
    <row r="23" spans="1:27" s="123" customFormat="1" ht="12.75">
      <c r="A23" s="57" t="s">
        <v>212</v>
      </c>
      <c r="B23" s="57"/>
      <c r="C23" s="48"/>
      <c r="D23" s="54" t="s">
        <v>270</v>
      </c>
      <c r="I23" s="64"/>
      <c r="J23" s="64"/>
      <c r="K23" s="64"/>
      <c r="L23" s="64"/>
      <c r="M23" s="487">
        <f>SUM(M122:P122,Q140,M142:P142)</f>
        <v>3</v>
      </c>
      <c r="N23" s="487">
        <f>M23</f>
        <v>3</v>
      </c>
      <c r="O23" s="962"/>
      <c r="P23" s="122"/>
      <c r="Q23" s="122"/>
      <c r="R23" s="122"/>
      <c r="S23" s="122"/>
      <c r="T23" s="122"/>
      <c r="U23" s="53"/>
      <c r="V23" s="53"/>
      <c r="W23" s="53"/>
      <c r="X23" s="53"/>
      <c r="Y23" s="53"/>
      <c r="Z23" s="53"/>
      <c r="AA23" s="53"/>
    </row>
    <row r="24" spans="1:96" ht="13.5" thickBot="1">
      <c r="A24" s="47"/>
      <c r="B24" s="47"/>
      <c r="C24" s="47"/>
      <c r="D24" s="47"/>
      <c r="M24" s="139"/>
      <c r="N24" s="39"/>
      <c r="O24" s="691">
        <f>SUM(O5:O23)</f>
        <v>86455</v>
      </c>
      <c r="T24" s="122"/>
      <c r="U24" s="53"/>
      <c r="V24" s="53"/>
      <c r="W24" s="53"/>
      <c r="X24" s="53"/>
      <c r="Y24" s="53"/>
      <c r="Z24" s="53"/>
      <c r="AA24" s="53"/>
      <c r="CM24" s="53"/>
      <c r="CN24" s="53"/>
      <c r="CO24" s="53"/>
      <c r="CP24" s="53"/>
      <c r="CQ24" s="53"/>
      <c r="CR24" s="53"/>
    </row>
    <row r="25" spans="13:96" ht="14.25" thickBot="1" thickTop="1">
      <c r="M25" s="124"/>
      <c r="O25" s="53"/>
      <c r="P25" s="53"/>
      <c r="Q25" s="53"/>
      <c r="R25" s="53"/>
      <c r="S25" s="93"/>
      <c r="CM25" s="53"/>
      <c r="CN25" s="53"/>
      <c r="CO25" s="53"/>
      <c r="CP25" s="53"/>
      <c r="CQ25" s="53"/>
      <c r="CR25" s="53"/>
    </row>
    <row r="26" spans="1:20" ht="12.75">
      <c r="A26" s="53" t="s">
        <v>343</v>
      </c>
      <c r="M26" s="972" t="s">
        <v>302</v>
      </c>
      <c r="N26" s="973"/>
      <c r="O26" s="973"/>
      <c r="P26" s="973"/>
      <c r="Q26" s="973"/>
      <c r="R26" s="973"/>
      <c r="S26" s="973"/>
      <c r="T26" s="974"/>
    </row>
    <row r="27" spans="13:20" ht="12.75">
      <c r="M27" s="975" t="s">
        <v>710</v>
      </c>
      <c r="N27" s="976"/>
      <c r="O27" s="976"/>
      <c r="P27" s="976"/>
      <c r="Q27" s="976"/>
      <c r="R27" s="976"/>
      <c r="S27" s="976"/>
      <c r="T27" s="977"/>
    </row>
    <row r="28" spans="13:20" ht="12.75">
      <c r="M28" s="978" t="s">
        <v>599</v>
      </c>
      <c r="N28" s="979"/>
      <c r="O28" s="979"/>
      <c r="P28" s="979"/>
      <c r="Q28" s="979"/>
      <c r="R28" s="980"/>
      <c r="S28" s="328" t="s">
        <v>713</v>
      </c>
      <c r="T28" s="329" t="s">
        <v>492</v>
      </c>
    </row>
    <row r="29" spans="13:20" ht="12.75">
      <c r="M29" s="981" t="s">
        <v>408</v>
      </c>
      <c r="N29" s="982"/>
      <c r="O29" s="982"/>
      <c r="P29" s="982"/>
      <c r="Q29" s="982"/>
      <c r="R29" s="983"/>
      <c r="S29" s="1036" t="s">
        <v>212</v>
      </c>
      <c r="T29" s="1279" t="s">
        <v>409</v>
      </c>
    </row>
    <row r="30" spans="13:20" ht="12.75">
      <c r="M30" s="1280" t="s">
        <v>488</v>
      </c>
      <c r="N30" s="1281"/>
      <c r="O30" s="1281"/>
      <c r="P30" s="1281"/>
      <c r="Q30" s="1281"/>
      <c r="R30" s="1296"/>
      <c r="S30" s="1036"/>
      <c r="T30" s="1279"/>
    </row>
    <row r="31" spans="13:20" ht="12.75">
      <c r="M31" s="1282" t="s">
        <v>489</v>
      </c>
      <c r="N31" s="906"/>
      <c r="O31" s="906"/>
      <c r="P31" s="906"/>
      <c r="Q31" s="906"/>
      <c r="R31" s="1288"/>
      <c r="S31" s="1036"/>
      <c r="T31" s="1279"/>
    </row>
    <row r="32" spans="13:20" ht="12.75">
      <c r="M32" s="327">
        <v>1</v>
      </c>
      <c r="N32" s="1289">
        <v>2</v>
      </c>
      <c r="O32" s="979"/>
      <c r="P32" s="979"/>
      <c r="Q32" s="980"/>
      <c r="R32" s="342" t="s">
        <v>713</v>
      </c>
      <c r="S32" s="1036"/>
      <c r="T32" s="1279"/>
    </row>
    <row r="33" spans="13:20" ht="12.75">
      <c r="M33" s="1049" t="s">
        <v>210</v>
      </c>
      <c r="N33" s="968" t="s">
        <v>211</v>
      </c>
      <c r="O33" s="946"/>
      <c r="P33" s="946"/>
      <c r="Q33" s="969"/>
      <c r="R33" s="1060" t="s">
        <v>218</v>
      </c>
      <c r="S33" s="1036"/>
      <c r="T33" s="1279"/>
    </row>
    <row r="34" spans="13:20" ht="12.75">
      <c r="M34" s="1049"/>
      <c r="N34" s="1293" t="s">
        <v>490</v>
      </c>
      <c r="O34" s="1294"/>
      <c r="P34" s="1294"/>
      <c r="Q34" s="1295"/>
      <c r="R34" s="1060"/>
      <c r="S34" s="1036"/>
      <c r="T34" s="1279"/>
    </row>
    <row r="35" spans="13:20" ht="12.75">
      <c r="M35" s="1049"/>
      <c r="N35" s="905" t="s">
        <v>491</v>
      </c>
      <c r="O35" s="906"/>
      <c r="P35" s="906"/>
      <c r="Q35" s="1288"/>
      <c r="R35" s="1060"/>
      <c r="S35" s="1036"/>
      <c r="T35" s="1279"/>
    </row>
    <row r="36" spans="13:20" ht="12.75">
      <c r="M36" s="1049"/>
      <c r="N36" s="330">
        <v>1</v>
      </c>
      <c r="O36" s="979">
        <v>2</v>
      </c>
      <c r="P36" s="979"/>
      <c r="Q36" s="980"/>
      <c r="R36" s="1060"/>
      <c r="S36" s="1036"/>
      <c r="T36" s="1279"/>
    </row>
    <row r="37" spans="13:20" ht="12.75">
      <c r="M37" s="1049"/>
      <c r="N37" s="1060" t="s">
        <v>210</v>
      </c>
      <c r="O37" s="968" t="s">
        <v>211</v>
      </c>
      <c r="P37" s="946"/>
      <c r="Q37" s="969"/>
      <c r="R37" s="1060"/>
      <c r="S37" s="1036"/>
      <c r="T37" s="1279"/>
    </row>
    <row r="38" spans="13:20" ht="12.75">
      <c r="M38" s="1049"/>
      <c r="N38" s="1060"/>
      <c r="O38" s="1293" t="s">
        <v>523</v>
      </c>
      <c r="P38" s="1294"/>
      <c r="Q38" s="1295"/>
      <c r="R38" s="1060"/>
      <c r="S38" s="1036"/>
      <c r="T38" s="1279"/>
    </row>
    <row r="39" spans="13:20" ht="12.75">
      <c r="M39" s="1049"/>
      <c r="N39" s="1060"/>
      <c r="O39" s="905" t="s">
        <v>524</v>
      </c>
      <c r="P39" s="906"/>
      <c r="Q39" s="1288"/>
      <c r="R39" s="1060"/>
      <c r="S39" s="1036"/>
      <c r="T39" s="1279"/>
    </row>
    <row r="40" spans="13:20" ht="12.75">
      <c r="M40" s="1049"/>
      <c r="N40" s="1060"/>
      <c r="O40" s="330">
        <v>1</v>
      </c>
      <c r="P40" s="1289">
        <v>2</v>
      </c>
      <c r="Q40" s="980"/>
      <c r="R40" s="1060"/>
      <c r="S40" s="1036"/>
      <c r="T40" s="1279"/>
    </row>
    <row r="41" spans="13:20" ht="12.75">
      <c r="M41" s="1049"/>
      <c r="N41" s="1060"/>
      <c r="O41" s="1060" t="s">
        <v>210</v>
      </c>
      <c r="P41" s="968" t="s">
        <v>211</v>
      </c>
      <c r="Q41" s="969"/>
      <c r="R41" s="1060"/>
      <c r="S41" s="1036"/>
      <c r="T41" s="1279"/>
    </row>
    <row r="42" spans="13:20" ht="12.75">
      <c r="M42" s="1049"/>
      <c r="N42" s="1060"/>
      <c r="O42" s="1060"/>
      <c r="P42" s="1293" t="s">
        <v>607</v>
      </c>
      <c r="Q42" s="1295"/>
      <c r="R42" s="1060"/>
      <c r="S42" s="1036"/>
      <c r="T42" s="1279"/>
    </row>
    <row r="43" spans="13:20" ht="12.75">
      <c r="M43" s="1049"/>
      <c r="N43" s="1060"/>
      <c r="O43" s="1060"/>
      <c r="P43" s="905" t="s">
        <v>544</v>
      </c>
      <c r="Q43" s="1288"/>
      <c r="R43" s="1060"/>
      <c r="S43" s="1036"/>
      <c r="T43" s="1279"/>
    </row>
    <row r="44" spans="13:20" ht="12.75">
      <c r="M44" s="1049"/>
      <c r="N44" s="1060"/>
      <c r="O44" s="1060"/>
      <c r="P44" s="330">
        <v>1</v>
      </c>
      <c r="Q44" s="325">
        <v>2</v>
      </c>
      <c r="R44" s="1060"/>
      <c r="S44" s="1036"/>
      <c r="T44" s="1279"/>
    </row>
    <row r="45" spans="13:20" ht="12.75" customHeight="1" thickBot="1">
      <c r="M45" s="1050"/>
      <c r="N45" s="1061"/>
      <c r="O45" s="1061"/>
      <c r="P45" s="219" t="s">
        <v>210</v>
      </c>
      <c r="Q45" s="341" t="s">
        <v>211</v>
      </c>
      <c r="R45" s="1061"/>
      <c r="S45" s="1036"/>
      <c r="T45" s="1279"/>
    </row>
    <row r="46" spans="1:20" ht="12.75" customHeight="1">
      <c r="A46" s="1019" t="s">
        <v>388</v>
      </c>
      <c r="B46" s="1011" t="s">
        <v>550</v>
      </c>
      <c r="C46" s="294" t="s">
        <v>360</v>
      </c>
      <c r="D46" s="433" t="s">
        <v>344</v>
      </c>
      <c r="E46" s="435"/>
      <c r="F46" s="436"/>
      <c r="G46" s="294"/>
      <c r="H46" s="293"/>
      <c r="I46" s="293"/>
      <c r="J46" s="293"/>
      <c r="K46" s="293"/>
      <c r="L46" s="293"/>
      <c r="M46" s="1329" t="s">
        <v>86</v>
      </c>
      <c r="N46" s="1330"/>
      <c r="O46" s="1330"/>
      <c r="P46" s="1331"/>
      <c r="Q46" s="1322"/>
      <c r="R46" s="1239"/>
      <c r="S46" s="1239"/>
      <c r="T46" s="1240"/>
    </row>
    <row r="47" spans="1:20" ht="12.75">
      <c r="A47" s="1020"/>
      <c r="B47" s="1006"/>
      <c r="C47" s="266" t="s">
        <v>361</v>
      </c>
      <c r="D47" s="273" t="s">
        <v>345</v>
      </c>
      <c r="E47" s="281"/>
      <c r="F47" s="318"/>
      <c r="G47" s="273"/>
      <c r="H47" s="437"/>
      <c r="I47" s="281"/>
      <c r="J47" s="318"/>
      <c r="K47" s="266"/>
      <c r="L47" s="246"/>
      <c r="M47" s="1327" t="s">
        <v>87</v>
      </c>
      <c r="N47" s="1328"/>
      <c r="O47" s="1328"/>
      <c r="P47" s="1254"/>
      <c r="Q47" s="1258"/>
      <c r="R47" s="1241"/>
      <c r="S47" s="1241"/>
      <c r="T47" s="1242"/>
    </row>
    <row r="48" spans="1:20" ht="12.75">
      <c r="A48" s="1020"/>
      <c r="B48" s="1006"/>
      <c r="C48" s="266" t="s">
        <v>362</v>
      </c>
      <c r="D48" s="273" t="s">
        <v>346</v>
      </c>
      <c r="E48" s="281"/>
      <c r="F48" s="318"/>
      <c r="G48" s="273"/>
      <c r="H48" s="437"/>
      <c r="I48" s="281"/>
      <c r="J48" s="318"/>
      <c r="K48" s="273"/>
      <c r="L48" s="437"/>
      <c r="M48" s="1327" t="s">
        <v>88</v>
      </c>
      <c r="N48" s="1328"/>
      <c r="O48" s="1328"/>
      <c r="P48" s="1254"/>
      <c r="Q48" s="1258"/>
      <c r="R48" s="1241"/>
      <c r="S48" s="1241"/>
      <c r="T48" s="1242"/>
    </row>
    <row r="49" spans="1:20" ht="12.75">
      <c r="A49" s="1020"/>
      <c r="B49" s="1006"/>
      <c r="C49" s="266" t="s">
        <v>363</v>
      </c>
      <c r="D49" s="273" t="s">
        <v>347</v>
      </c>
      <c r="E49" s="281"/>
      <c r="F49" s="318"/>
      <c r="G49" s="273"/>
      <c r="H49" s="437"/>
      <c r="I49" s="281"/>
      <c r="J49" s="318"/>
      <c r="K49" s="273"/>
      <c r="L49" s="437"/>
      <c r="M49" s="1327" t="s">
        <v>89</v>
      </c>
      <c r="N49" s="1328"/>
      <c r="O49" s="1328"/>
      <c r="P49" s="1254"/>
      <c r="Q49" s="1258"/>
      <c r="R49" s="1241"/>
      <c r="S49" s="1241"/>
      <c r="T49" s="1242"/>
    </row>
    <row r="50" spans="1:20" ht="12.75">
      <c r="A50" s="1020"/>
      <c r="B50" s="1006"/>
      <c r="C50" s="266" t="s">
        <v>364</v>
      </c>
      <c r="D50" s="273" t="s">
        <v>348</v>
      </c>
      <c r="E50" s="281"/>
      <c r="F50" s="318"/>
      <c r="G50" s="266"/>
      <c r="H50" s="246"/>
      <c r="I50" s="246"/>
      <c r="J50" s="246"/>
      <c r="K50" s="246"/>
      <c r="L50" s="246"/>
      <c r="M50" s="1327" t="s">
        <v>90</v>
      </c>
      <c r="N50" s="1328"/>
      <c r="O50" s="1328"/>
      <c r="P50" s="1254"/>
      <c r="Q50" s="1258"/>
      <c r="R50" s="1241"/>
      <c r="S50" s="1241"/>
      <c r="T50" s="1242"/>
    </row>
    <row r="51" spans="1:20" ht="12.75">
      <c r="A51" s="1020"/>
      <c r="B51" s="1006"/>
      <c r="C51" s="266" t="s">
        <v>365</v>
      </c>
      <c r="D51" s="273" t="s">
        <v>349</v>
      </c>
      <c r="E51" s="281"/>
      <c r="F51" s="318"/>
      <c r="G51" s="273"/>
      <c r="H51" s="437"/>
      <c r="I51" s="281"/>
      <c r="J51" s="318"/>
      <c r="K51" s="266"/>
      <c r="L51" s="246"/>
      <c r="M51" s="1327" t="s">
        <v>91</v>
      </c>
      <c r="N51" s="1328"/>
      <c r="O51" s="1328"/>
      <c r="P51" s="1254"/>
      <c r="Q51" s="1258"/>
      <c r="R51" s="1241"/>
      <c r="S51" s="1241"/>
      <c r="T51" s="1242"/>
    </row>
    <row r="52" spans="1:20" ht="12.75">
      <c r="A52" s="1020"/>
      <c r="B52" s="1006"/>
      <c r="C52" s="266" t="s">
        <v>366</v>
      </c>
      <c r="D52" s="273" t="s">
        <v>350</v>
      </c>
      <c r="E52" s="281"/>
      <c r="F52" s="318"/>
      <c r="G52" s="273"/>
      <c r="H52" s="437"/>
      <c r="I52" s="281"/>
      <c r="J52" s="318"/>
      <c r="K52" s="273"/>
      <c r="L52" s="437"/>
      <c r="M52" s="1327" t="s">
        <v>92</v>
      </c>
      <c r="N52" s="1328"/>
      <c r="O52" s="1328"/>
      <c r="P52" s="1254"/>
      <c r="Q52" s="1258"/>
      <c r="R52" s="1241"/>
      <c r="S52" s="1241"/>
      <c r="T52" s="1242"/>
    </row>
    <row r="53" spans="1:20" ht="12.75">
      <c r="A53" s="1020"/>
      <c r="B53" s="1006"/>
      <c r="C53" s="266" t="s">
        <v>367</v>
      </c>
      <c r="D53" s="273" t="s">
        <v>351</v>
      </c>
      <c r="E53" s="281"/>
      <c r="F53" s="318"/>
      <c r="G53" s="273"/>
      <c r="H53" s="437"/>
      <c r="I53" s="281"/>
      <c r="J53" s="318"/>
      <c r="K53" s="273"/>
      <c r="L53" s="437"/>
      <c r="M53" s="1327" t="s">
        <v>93</v>
      </c>
      <c r="N53" s="1328"/>
      <c r="O53" s="1328"/>
      <c r="P53" s="1254"/>
      <c r="Q53" s="1258"/>
      <c r="R53" s="1241"/>
      <c r="S53" s="1241"/>
      <c r="T53" s="1242"/>
    </row>
    <row r="54" spans="1:20" ht="12.75">
      <c r="A54" s="1020"/>
      <c r="B54" s="1006"/>
      <c r="C54" s="266" t="s">
        <v>368</v>
      </c>
      <c r="D54" s="273" t="s">
        <v>352</v>
      </c>
      <c r="E54" s="286"/>
      <c r="F54" s="303"/>
      <c r="G54" s="271"/>
      <c r="H54" s="267"/>
      <c r="I54" s="267"/>
      <c r="J54" s="267"/>
      <c r="K54" s="267"/>
      <c r="L54" s="267"/>
      <c r="M54" s="1327" t="s">
        <v>94</v>
      </c>
      <c r="N54" s="1328"/>
      <c r="O54" s="1328"/>
      <c r="P54" s="1254"/>
      <c r="Q54" s="1258"/>
      <c r="R54" s="1241"/>
      <c r="S54" s="1241"/>
      <c r="T54" s="1242"/>
    </row>
    <row r="55" spans="1:20" ht="12.75">
      <c r="A55" s="1020"/>
      <c r="B55" s="1006"/>
      <c r="C55" s="266" t="s">
        <v>369</v>
      </c>
      <c r="D55" s="273" t="s">
        <v>353</v>
      </c>
      <c r="E55" s="286"/>
      <c r="F55" s="303"/>
      <c r="G55" s="438"/>
      <c r="H55" s="304"/>
      <c r="I55" s="286"/>
      <c r="J55" s="303"/>
      <c r="K55" s="266"/>
      <c r="L55" s="246"/>
      <c r="M55" s="1327" t="s">
        <v>95</v>
      </c>
      <c r="N55" s="1328"/>
      <c r="O55" s="1328"/>
      <c r="P55" s="1254"/>
      <c r="Q55" s="1258"/>
      <c r="R55" s="1241"/>
      <c r="S55" s="1241"/>
      <c r="T55" s="1242"/>
    </row>
    <row r="56" spans="1:57" ht="12.75">
      <c r="A56" s="1020"/>
      <c r="B56" s="1006"/>
      <c r="C56" s="266" t="s">
        <v>370</v>
      </c>
      <c r="D56" s="273" t="s">
        <v>354</v>
      </c>
      <c r="E56" s="286"/>
      <c r="F56" s="303"/>
      <c r="G56" s="438"/>
      <c r="H56" s="304"/>
      <c r="I56" s="286"/>
      <c r="J56" s="303"/>
      <c r="K56" s="273"/>
      <c r="L56" s="304"/>
      <c r="M56" s="1327" t="s">
        <v>96</v>
      </c>
      <c r="N56" s="1328"/>
      <c r="O56" s="1328"/>
      <c r="P56" s="1254"/>
      <c r="Q56" s="1258"/>
      <c r="R56" s="1241"/>
      <c r="S56" s="1241"/>
      <c r="T56" s="1242"/>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row>
    <row r="57" spans="1:57" ht="12.75">
      <c r="A57" s="1020"/>
      <c r="B57" s="1006"/>
      <c r="C57" s="266" t="s">
        <v>371</v>
      </c>
      <c r="D57" s="273" t="s">
        <v>355</v>
      </c>
      <c r="E57" s="286"/>
      <c r="F57" s="303"/>
      <c r="G57" s="438"/>
      <c r="H57" s="304"/>
      <c r="I57" s="286"/>
      <c r="J57" s="303"/>
      <c r="K57" s="273"/>
      <c r="L57" s="304"/>
      <c r="M57" s="1327" t="s">
        <v>97</v>
      </c>
      <c r="N57" s="1328"/>
      <c r="O57" s="1328"/>
      <c r="P57" s="1254"/>
      <c r="Q57" s="1258"/>
      <c r="R57" s="1241"/>
      <c r="S57" s="1241"/>
      <c r="T57" s="1242"/>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row>
    <row r="58" spans="1:57" ht="12.75">
      <c r="A58" s="1020"/>
      <c r="B58" s="1006"/>
      <c r="C58" s="266" t="s">
        <v>372</v>
      </c>
      <c r="D58" s="273" t="s">
        <v>356</v>
      </c>
      <c r="E58" s="286"/>
      <c r="F58" s="303"/>
      <c r="G58" s="438"/>
      <c r="H58" s="304"/>
      <c r="I58" s="286"/>
      <c r="J58" s="303"/>
      <c r="K58" s="273"/>
      <c r="L58" s="304"/>
      <c r="M58" s="1327" t="s">
        <v>98</v>
      </c>
      <c r="N58" s="1328"/>
      <c r="O58" s="1328"/>
      <c r="P58" s="1254"/>
      <c r="Q58" s="1258"/>
      <c r="R58" s="1241"/>
      <c r="S58" s="1241"/>
      <c r="T58" s="1242"/>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row>
    <row r="59" spans="1:57" ht="12.75">
      <c r="A59" s="1020"/>
      <c r="B59" s="1006"/>
      <c r="C59" s="266" t="s">
        <v>373</v>
      </c>
      <c r="D59" s="273" t="s">
        <v>357</v>
      </c>
      <c r="E59" s="286"/>
      <c r="F59" s="303"/>
      <c r="G59" s="438"/>
      <c r="H59" s="304"/>
      <c r="I59" s="286"/>
      <c r="J59" s="303"/>
      <c r="K59" s="273"/>
      <c r="L59" s="304"/>
      <c r="M59" s="1327" t="s">
        <v>99</v>
      </c>
      <c r="N59" s="1328"/>
      <c r="O59" s="1328"/>
      <c r="P59" s="1254"/>
      <c r="Q59" s="1258"/>
      <c r="R59" s="1241"/>
      <c r="S59" s="1241"/>
      <c r="T59" s="1242"/>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row>
    <row r="60" spans="1:20" ht="12.75">
      <c r="A60" s="1020"/>
      <c r="B60" s="1006"/>
      <c r="C60" s="266" t="s">
        <v>374</v>
      </c>
      <c r="D60" s="273" t="s">
        <v>358</v>
      </c>
      <c r="E60" s="286"/>
      <c r="F60" s="303"/>
      <c r="G60" s="438"/>
      <c r="H60" s="304"/>
      <c r="I60" s="286"/>
      <c r="J60" s="303"/>
      <c r="K60" s="273"/>
      <c r="L60" s="304"/>
      <c r="M60" s="1327" t="s">
        <v>100</v>
      </c>
      <c r="N60" s="1328"/>
      <c r="O60" s="1328"/>
      <c r="P60" s="1254"/>
      <c r="Q60" s="1258"/>
      <c r="R60" s="1241"/>
      <c r="S60" s="1241"/>
      <c r="T60" s="1242"/>
    </row>
    <row r="61" spans="1:20" ht="12.75">
      <c r="A61" s="1020"/>
      <c r="B61" s="1006"/>
      <c r="C61" s="266" t="s">
        <v>375</v>
      </c>
      <c r="D61" s="273" t="s">
        <v>359</v>
      </c>
      <c r="E61" s="286"/>
      <c r="F61" s="303"/>
      <c r="G61" s="438"/>
      <c r="H61" s="304"/>
      <c r="I61" s="286"/>
      <c r="J61" s="303"/>
      <c r="K61" s="273"/>
      <c r="L61" s="304"/>
      <c r="M61" s="1327" t="s">
        <v>101</v>
      </c>
      <c r="N61" s="1328"/>
      <c r="O61" s="1328"/>
      <c r="P61" s="1254"/>
      <c r="Q61" s="1258"/>
      <c r="R61" s="1241"/>
      <c r="S61" s="1241"/>
      <c r="T61" s="1242"/>
    </row>
    <row r="62" spans="1:20" ht="13.5" thickBot="1">
      <c r="A62" s="1020"/>
      <c r="B62" s="1006"/>
      <c r="C62" s="266" t="s">
        <v>376</v>
      </c>
      <c r="D62" s="273" t="s">
        <v>714</v>
      </c>
      <c r="E62" s="286"/>
      <c r="F62" s="303"/>
      <c r="G62" s="438"/>
      <c r="H62" s="304"/>
      <c r="I62" s="286"/>
      <c r="J62" s="303"/>
      <c r="K62" s="273"/>
      <c r="L62" s="304"/>
      <c r="M62" s="1284" t="s">
        <v>102</v>
      </c>
      <c r="N62" s="1321"/>
      <c r="O62" s="1321"/>
      <c r="P62" s="1256"/>
      <c r="Q62" s="1258"/>
      <c r="R62" s="1241"/>
      <c r="S62" s="1241"/>
      <c r="T62" s="1242"/>
    </row>
    <row r="63" spans="1:20" ht="13.5" thickBot="1">
      <c r="A63" s="1020"/>
      <c r="B63" s="1006"/>
      <c r="C63" s="266">
        <v>0</v>
      </c>
      <c r="D63" s="273" t="s">
        <v>717</v>
      </c>
      <c r="E63" s="286"/>
      <c r="F63" s="318"/>
      <c r="G63" s="266"/>
      <c r="H63" s="246"/>
      <c r="I63" s="267"/>
      <c r="J63" s="267"/>
      <c r="K63" s="267"/>
      <c r="L63" s="246"/>
      <c r="M63" s="1323" t="s">
        <v>212</v>
      </c>
      <c r="N63" s="1324"/>
      <c r="O63" s="1324"/>
      <c r="P63" s="1325"/>
      <c r="Q63" s="1069"/>
      <c r="R63" s="1241"/>
      <c r="S63" s="1241"/>
      <c r="T63" s="1242"/>
    </row>
    <row r="64" spans="1:20" ht="12.75" customHeight="1">
      <c r="A64" s="1020"/>
      <c r="B64" s="1006"/>
      <c r="C64" s="957" t="s">
        <v>713</v>
      </c>
      <c r="D64" s="1003" t="s">
        <v>551</v>
      </c>
      <c r="E64" s="1000" t="s">
        <v>198</v>
      </c>
      <c r="F64" s="953" t="s">
        <v>199</v>
      </c>
      <c r="G64" s="957">
        <v>1</v>
      </c>
      <c r="H64" s="947" t="s">
        <v>210</v>
      </c>
      <c r="I64" s="1000" t="s">
        <v>415</v>
      </c>
      <c r="J64" s="953" t="s">
        <v>549</v>
      </c>
      <c r="K64" s="262" t="s">
        <v>360</v>
      </c>
      <c r="L64" s="277" t="s">
        <v>344</v>
      </c>
      <c r="M64" s="1322"/>
      <c r="N64" s="1239"/>
      <c r="O64" s="1239"/>
      <c r="P64" s="1240"/>
      <c r="Q64" s="119" t="s">
        <v>103</v>
      </c>
      <c r="R64" s="1241"/>
      <c r="S64" s="1241"/>
      <c r="T64" s="1242"/>
    </row>
    <row r="65" spans="1:20" ht="12.75" customHeight="1">
      <c r="A65" s="1020"/>
      <c r="B65" s="1006"/>
      <c r="C65" s="958"/>
      <c r="D65" s="1016"/>
      <c r="E65" s="1001"/>
      <c r="F65" s="954"/>
      <c r="G65" s="958"/>
      <c r="H65" s="948"/>
      <c r="I65" s="1001"/>
      <c r="J65" s="954"/>
      <c r="K65" s="266" t="s">
        <v>361</v>
      </c>
      <c r="L65" s="273" t="s">
        <v>345</v>
      </c>
      <c r="M65" s="1258"/>
      <c r="N65" s="1241"/>
      <c r="O65" s="1241"/>
      <c r="P65" s="1242"/>
      <c r="Q65" s="120" t="s">
        <v>104</v>
      </c>
      <c r="R65" s="1241"/>
      <c r="S65" s="1241"/>
      <c r="T65" s="1242"/>
    </row>
    <row r="66" spans="1:20" ht="12.75" customHeight="1">
      <c r="A66" s="1020"/>
      <c r="B66" s="1006"/>
      <c r="C66" s="958"/>
      <c r="D66" s="1016"/>
      <c r="E66" s="1001"/>
      <c r="F66" s="954"/>
      <c r="G66" s="958"/>
      <c r="H66" s="948"/>
      <c r="I66" s="1001"/>
      <c r="J66" s="954"/>
      <c r="K66" s="266" t="s">
        <v>362</v>
      </c>
      <c r="L66" s="273" t="s">
        <v>346</v>
      </c>
      <c r="M66" s="1258"/>
      <c r="N66" s="1241"/>
      <c r="O66" s="1241"/>
      <c r="P66" s="1242"/>
      <c r="Q66" s="120" t="s">
        <v>105</v>
      </c>
      <c r="R66" s="1241"/>
      <c r="S66" s="1241"/>
      <c r="T66" s="1242"/>
    </row>
    <row r="67" spans="1:20" ht="12.75" customHeight="1">
      <c r="A67" s="1020"/>
      <c r="B67" s="1006"/>
      <c r="C67" s="958"/>
      <c r="D67" s="1016"/>
      <c r="E67" s="1001"/>
      <c r="F67" s="954"/>
      <c r="G67" s="958"/>
      <c r="H67" s="948"/>
      <c r="I67" s="1001"/>
      <c r="J67" s="954"/>
      <c r="K67" s="266" t="s">
        <v>363</v>
      </c>
      <c r="L67" s="273" t="s">
        <v>347</v>
      </c>
      <c r="M67" s="1258"/>
      <c r="N67" s="1241"/>
      <c r="O67" s="1241"/>
      <c r="P67" s="1242"/>
      <c r="Q67" s="120" t="s">
        <v>106</v>
      </c>
      <c r="R67" s="1241"/>
      <c r="S67" s="1241"/>
      <c r="T67" s="1242"/>
    </row>
    <row r="68" spans="1:20" ht="12.75" customHeight="1">
      <c r="A68" s="1020"/>
      <c r="B68" s="1006"/>
      <c r="C68" s="958"/>
      <c r="D68" s="1016"/>
      <c r="E68" s="1001"/>
      <c r="F68" s="954"/>
      <c r="G68" s="958"/>
      <c r="H68" s="948"/>
      <c r="I68" s="1001"/>
      <c r="J68" s="954"/>
      <c r="K68" s="266" t="s">
        <v>364</v>
      </c>
      <c r="L68" s="273" t="s">
        <v>348</v>
      </c>
      <c r="M68" s="1258"/>
      <c r="N68" s="1241"/>
      <c r="O68" s="1241"/>
      <c r="P68" s="1242"/>
      <c r="Q68" s="120" t="s">
        <v>107</v>
      </c>
      <c r="R68" s="1241"/>
      <c r="S68" s="1241"/>
      <c r="T68" s="1242"/>
    </row>
    <row r="69" spans="1:20" ht="12.75" customHeight="1">
      <c r="A69" s="1020"/>
      <c r="B69" s="1006"/>
      <c r="C69" s="958"/>
      <c r="D69" s="1016"/>
      <c r="E69" s="1001"/>
      <c r="F69" s="954"/>
      <c r="G69" s="958"/>
      <c r="H69" s="948"/>
      <c r="I69" s="1001"/>
      <c r="J69" s="954"/>
      <c r="K69" s="266" t="s">
        <v>365</v>
      </c>
      <c r="L69" s="273" t="s">
        <v>349</v>
      </c>
      <c r="M69" s="1258"/>
      <c r="N69" s="1241"/>
      <c r="O69" s="1241"/>
      <c r="P69" s="1242"/>
      <c r="Q69" s="120" t="s">
        <v>108</v>
      </c>
      <c r="R69" s="1241"/>
      <c r="S69" s="1241"/>
      <c r="T69" s="1242"/>
    </row>
    <row r="70" spans="1:20" ht="12.75" customHeight="1">
      <c r="A70" s="1020"/>
      <c r="B70" s="1006"/>
      <c r="C70" s="958"/>
      <c r="D70" s="1016"/>
      <c r="E70" s="1001"/>
      <c r="F70" s="954"/>
      <c r="G70" s="958"/>
      <c r="H70" s="948"/>
      <c r="I70" s="1001"/>
      <c r="J70" s="954"/>
      <c r="K70" s="266" t="s">
        <v>366</v>
      </c>
      <c r="L70" s="273" t="s">
        <v>350</v>
      </c>
      <c r="M70" s="1258"/>
      <c r="N70" s="1241"/>
      <c r="O70" s="1241"/>
      <c r="P70" s="1242"/>
      <c r="Q70" s="120" t="s">
        <v>109</v>
      </c>
      <c r="R70" s="1241"/>
      <c r="S70" s="1241"/>
      <c r="T70" s="1242"/>
    </row>
    <row r="71" spans="1:20" ht="12.75" customHeight="1">
      <c r="A71" s="1020"/>
      <c r="B71" s="1006"/>
      <c r="C71" s="958"/>
      <c r="D71" s="1016"/>
      <c r="E71" s="1001"/>
      <c r="F71" s="954"/>
      <c r="G71" s="958"/>
      <c r="H71" s="948"/>
      <c r="I71" s="1001"/>
      <c r="J71" s="954"/>
      <c r="K71" s="266" t="s">
        <v>367</v>
      </c>
      <c r="L71" s="273" t="s">
        <v>351</v>
      </c>
      <c r="M71" s="1258"/>
      <c r="N71" s="1241"/>
      <c r="O71" s="1241"/>
      <c r="P71" s="1242"/>
      <c r="Q71" s="120" t="s">
        <v>110</v>
      </c>
      <c r="R71" s="1241"/>
      <c r="S71" s="1241"/>
      <c r="T71" s="1242"/>
    </row>
    <row r="72" spans="1:20" ht="12.75" customHeight="1">
      <c r="A72" s="1020"/>
      <c r="B72" s="1006"/>
      <c r="C72" s="958"/>
      <c r="D72" s="1016"/>
      <c r="E72" s="1001"/>
      <c r="F72" s="954"/>
      <c r="G72" s="958"/>
      <c r="H72" s="948"/>
      <c r="I72" s="1001"/>
      <c r="J72" s="954"/>
      <c r="K72" s="266" t="s">
        <v>368</v>
      </c>
      <c r="L72" s="273" t="s">
        <v>352</v>
      </c>
      <c r="M72" s="1258"/>
      <c r="N72" s="1241"/>
      <c r="O72" s="1241"/>
      <c r="P72" s="1242"/>
      <c r="Q72" s="120" t="s">
        <v>111</v>
      </c>
      <c r="R72" s="1241"/>
      <c r="S72" s="1241"/>
      <c r="T72" s="1242"/>
    </row>
    <row r="73" spans="1:20" ht="12.75" customHeight="1">
      <c r="A73" s="1020"/>
      <c r="B73" s="1006"/>
      <c r="C73" s="958"/>
      <c r="D73" s="1016"/>
      <c r="E73" s="1001"/>
      <c r="F73" s="954"/>
      <c r="G73" s="958"/>
      <c r="H73" s="948"/>
      <c r="I73" s="1001"/>
      <c r="J73" s="954"/>
      <c r="K73" s="266" t="s">
        <v>369</v>
      </c>
      <c r="L73" s="273" t="s">
        <v>353</v>
      </c>
      <c r="M73" s="1258"/>
      <c r="N73" s="1241"/>
      <c r="O73" s="1241"/>
      <c r="P73" s="1242"/>
      <c r="Q73" s="120" t="s">
        <v>112</v>
      </c>
      <c r="R73" s="1241"/>
      <c r="S73" s="1241"/>
      <c r="T73" s="1242"/>
    </row>
    <row r="74" spans="1:20" ht="12.75">
      <c r="A74" s="1020"/>
      <c r="B74" s="1006"/>
      <c r="C74" s="958"/>
      <c r="D74" s="1016"/>
      <c r="E74" s="1001"/>
      <c r="F74" s="954"/>
      <c r="G74" s="958"/>
      <c r="H74" s="948"/>
      <c r="I74" s="1001"/>
      <c r="J74" s="954"/>
      <c r="K74" s="266" t="s">
        <v>370</v>
      </c>
      <c r="L74" s="273" t="s">
        <v>354</v>
      </c>
      <c r="M74" s="1258"/>
      <c r="N74" s="1241"/>
      <c r="O74" s="1241"/>
      <c r="P74" s="1242"/>
      <c r="Q74" s="120" t="s">
        <v>113</v>
      </c>
      <c r="R74" s="1241"/>
      <c r="S74" s="1241"/>
      <c r="T74" s="1242"/>
    </row>
    <row r="75" spans="1:20" ht="12.75">
      <c r="A75" s="1020"/>
      <c r="B75" s="1006"/>
      <c r="C75" s="958"/>
      <c r="D75" s="1016"/>
      <c r="E75" s="1001"/>
      <c r="F75" s="954"/>
      <c r="G75" s="958"/>
      <c r="H75" s="948"/>
      <c r="I75" s="1001"/>
      <c r="J75" s="954"/>
      <c r="K75" s="266" t="s">
        <v>371</v>
      </c>
      <c r="L75" s="273" t="s">
        <v>355</v>
      </c>
      <c r="M75" s="1258"/>
      <c r="N75" s="1241"/>
      <c r="O75" s="1241"/>
      <c r="P75" s="1242"/>
      <c r="Q75" s="120" t="s">
        <v>114</v>
      </c>
      <c r="R75" s="1241"/>
      <c r="S75" s="1241"/>
      <c r="T75" s="1242"/>
    </row>
    <row r="76" spans="1:20" ht="12.75">
      <c r="A76" s="1020"/>
      <c r="B76" s="1006"/>
      <c r="C76" s="958"/>
      <c r="D76" s="1016"/>
      <c r="E76" s="1001"/>
      <c r="F76" s="954"/>
      <c r="G76" s="958"/>
      <c r="H76" s="948"/>
      <c r="I76" s="1001"/>
      <c r="J76" s="954"/>
      <c r="K76" s="266" t="s">
        <v>372</v>
      </c>
      <c r="L76" s="273" t="s">
        <v>356</v>
      </c>
      <c r="M76" s="1258"/>
      <c r="N76" s="1241"/>
      <c r="O76" s="1241"/>
      <c r="P76" s="1242"/>
      <c r="Q76" s="120" t="s">
        <v>115</v>
      </c>
      <c r="R76" s="1241"/>
      <c r="S76" s="1241"/>
      <c r="T76" s="1242"/>
    </row>
    <row r="77" spans="1:20" ht="12.75">
      <c r="A77" s="1020"/>
      <c r="B77" s="1006"/>
      <c r="C77" s="958"/>
      <c r="D77" s="1016"/>
      <c r="E77" s="1001"/>
      <c r="F77" s="954"/>
      <c r="G77" s="958"/>
      <c r="H77" s="948"/>
      <c r="I77" s="1001"/>
      <c r="J77" s="954"/>
      <c r="K77" s="266" t="s">
        <v>373</v>
      </c>
      <c r="L77" s="273" t="s">
        <v>357</v>
      </c>
      <c r="M77" s="1258"/>
      <c r="N77" s="1241"/>
      <c r="O77" s="1241"/>
      <c r="P77" s="1242"/>
      <c r="Q77" s="120" t="s">
        <v>116</v>
      </c>
      <c r="R77" s="1241"/>
      <c r="S77" s="1241"/>
      <c r="T77" s="1242"/>
    </row>
    <row r="78" spans="1:20" ht="12.75" customHeight="1">
      <c r="A78" s="1020"/>
      <c r="B78" s="1006"/>
      <c r="C78" s="958"/>
      <c r="D78" s="1016"/>
      <c r="E78" s="1001"/>
      <c r="F78" s="954"/>
      <c r="G78" s="958"/>
      <c r="H78" s="948"/>
      <c r="I78" s="1001"/>
      <c r="J78" s="954"/>
      <c r="K78" s="266" t="s">
        <v>374</v>
      </c>
      <c r="L78" s="273" t="s">
        <v>358</v>
      </c>
      <c r="M78" s="1258"/>
      <c r="N78" s="1241"/>
      <c r="O78" s="1241"/>
      <c r="P78" s="1242"/>
      <c r="Q78" s="120" t="s">
        <v>117</v>
      </c>
      <c r="R78" s="1241"/>
      <c r="S78" s="1241"/>
      <c r="T78" s="1242"/>
    </row>
    <row r="79" spans="1:20" ht="12.75">
      <c r="A79" s="1020"/>
      <c r="B79" s="1006"/>
      <c r="C79" s="958"/>
      <c r="D79" s="1016"/>
      <c r="E79" s="1001"/>
      <c r="F79" s="954"/>
      <c r="G79" s="958"/>
      <c r="H79" s="948"/>
      <c r="I79" s="1001"/>
      <c r="J79" s="954"/>
      <c r="K79" s="266" t="s">
        <v>375</v>
      </c>
      <c r="L79" s="273" t="s">
        <v>359</v>
      </c>
      <c r="M79" s="1258"/>
      <c r="N79" s="1241"/>
      <c r="O79" s="1241"/>
      <c r="P79" s="1242"/>
      <c r="Q79" s="120" t="s">
        <v>118</v>
      </c>
      <c r="R79" s="1241"/>
      <c r="S79" s="1241"/>
      <c r="T79" s="1242"/>
    </row>
    <row r="80" spans="1:20" ht="13.5" thickBot="1">
      <c r="A80" s="1020"/>
      <c r="B80" s="1006"/>
      <c r="C80" s="958"/>
      <c r="D80" s="1016"/>
      <c r="E80" s="1001"/>
      <c r="F80" s="954"/>
      <c r="G80" s="958"/>
      <c r="H80" s="948"/>
      <c r="I80" s="1001"/>
      <c r="J80" s="954"/>
      <c r="K80" s="266" t="s">
        <v>376</v>
      </c>
      <c r="L80" s="273" t="s">
        <v>714</v>
      </c>
      <c r="M80" s="1258"/>
      <c r="N80" s="1241"/>
      <c r="O80" s="1241"/>
      <c r="P80" s="1242"/>
      <c r="Q80" s="121" t="s">
        <v>119</v>
      </c>
      <c r="R80" s="1241"/>
      <c r="S80" s="1241"/>
      <c r="T80" s="1242"/>
    </row>
    <row r="81" spans="1:20" ht="13.5" thickBot="1">
      <c r="A81" s="1020"/>
      <c r="B81" s="1006"/>
      <c r="C81" s="958"/>
      <c r="D81" s="1016"/>
      <c r="E81" s="1001"/>
      <c r="F81" s="954"/>
      <c r="G81" s="959"/>
      <c r="H81" s="949"/>
      <c r="I81" s="1002"/>
      <c r="J81" s="955"/>
      <c r="K81" s="266" t="s">
        <v>713</v>
      </c>
      <c r="L81" s="273" t="s">
        <v>717</v>
      </c>
      <c r="M81" s="1258"/>
      <c r="N81" s="1241"/>
      <c r="O81" s="1241"/>
      <c r="P81" s="1242"/>
      <c r="Q81" s="117" t="s">
        <v>212</v>
      </c>
      <c r="R81" s="1241"/>
      <c r="S81" s="1241"/>
      <c r="T81" s="1242"/>
    </row>
    <row r="82" spans="1:20" ht="13.5" thickBot="1">
      <c r="A82" s="1020"/>
      <c r="B82" s="1006"/>
      <c r="C82" s="958"/>
      <c r="D82" s="1016"/>
      <c r="E82" s="1001"/>
      <c r="F82" s="954"/>
      <c r="G82" s="262">
        <v>2</v>
      </c>
      <c r="H82" s="263" t="s">
        <v>211</v>
      </c>
      <c r="I82" s="263"/>
      <c r="J82" s="263"/>
      <c r="K82" s="263"/>
      <c r="L82" s="263"/>
      <c r="M82" s="1069"/>
      <c r="N82" s="1070"/>
      <c r="O82" s="1070"/>
      <c r="P82" s="1243"/>
      <c r="Q82" s="442">
        <v>-1</v>
      </c>
      <c r="R82" s="1070"/>
      <c r="S82" s="1070"/>
      <c r="T82" s="1243"/>
    </row>
    <row r="83" spans="1:20" ht="13.5" thickBot="1">
      <c r="A83" s="1021"/>
      <c r="B83" s="1022"/>
      <c r="C83" s="1260"/>
      <c r="D83" s="1225"/>
      <c r="E83" s="1261"/>
      <c r="F83" s="1227"/>
      <c r="G83" s="287" t="s">
        <v>713</v>
      </c>
      <c r="H83" s="288" t="s">
        <v>717</v>
      </c>
      <c r="I83" s="288"/>
      <c r="J83" s="288"/>
      <c r="K83" s="288"/>
      <c r="L83" s="288"/>
      <c r="M83" s="1323" t="s">
        <v>212</v>
      </c>
      <c r="N83" s="1324"/>
      <c r="O83" s="1324"/>
      <c r="P83" s="1325"/>
      <c r="Q83" s="702"/>
      <c r="R83" s="1326">
        <v>-1</v>
      </c>
      <c r="S83" s="1247"/>
      <c r="T83" s="1248"/>
    </row>
    <row r="84" ht="13.5" thickBot="1"/>
    <row r="85" spans="1:20" ht="12.75">
      <c r="A85" s="53" t="s">
        <v>343</v>
      </c>
      <c r="M85" s="972" t="s">
        <v>302</v>
      </c>
      <c r="N85" s="973"/>
      <c r="O85" s="973"/>
      <c r="P85" s="973"/>
      <c r="Q85" s="973"/>
      <c r="R85" s="973"/>
      <c r="S85" s="973"/>
      <c r="T85" s="974"/>
    </row>
    <row r="86" spans="13:20" ht="12.75">
      <c r="M86" s="975" t="s">
        <v>710</v>
      </c>
      <c r="N86" s="976"/>
      <c r="O86" s="976"/>
      <c r="P86" s="976"/>
      <c r="Q86" s="976"/>
      <c r="R86" s="976"/>
      <c r="S86" s="976"/>
      <c r="T86" s="977"/>
    </row>
    <row r="87" spans="13:20" ht="12.75">
      <c r="M87" s="978" t="s">
        <v>599</v>
      </c>
      <c r="N87" s="979"/>
      <c r="O87" s="979"/>
      <c r="P87" s="979"/>
      <c r="Q87" s="979"/>
      <c r="R87" s="980"/>
      <c r="S87" s="328" t="s">
        <v>713</v>
      </c>
      <c r="T87" s="329" t="s">
        <v>492</v>
      </c>
    </row>
    <row r="88" spans="13:20" ht="12.75">
      <c r="M88" s="981" t="s">
        <v>408</v>
      </c>
      <c r="N88" s="982"/>
      <c r="O88" s="982"/>
      <c r="P88" s="982"/>
      <c r="Q88" s="982"/>
      <c r="R88" s="983"/>
      <c r="S88" s="1036" t="s">
        <v>212</v>
      </c>
      <c r="T88" s="1279" t="s">
        <v>409</v>
      </c>
    </row>
    <row r="89" spans="13:20" ht="12.75">
      <c r="M89" s="1280" t="s">
        <v>488</v>
      </c>
      <c r="N89" s="1281"/>
      <c r="O89" s="1281"/>
      <c r="P89" s="1281"/>
      <c r="Q89" s="1281"/>
      <c r="R89" s="1296"/>
      <c r="S89" s="1036"/>
      <c r="T89" s="1279"/>
    </row>
    <row r="90" spans="13:20" ht="12.75">
      <c r="M90" s="1282" t="s">
        <v>489</v>
      </c>
      <c r="N90" s="906"/>
      <c r="O90" s="906"/>
      <c r="P90" s="906"/>
      <c r="Q90" s="906"/>
      <c r="R90" s="1288"/>
      <c r="S90" s="1036"/>
      <c r="T90" s="1279"/>
    </row>
    <row r="91" spans="13:20" ht="12.75">
      <c r="M91" s="327">
        <v>1</v>
      </c>
      <c r="N91" s="1289">
        <v>2</v>
      </c>
      <c r="O91" s="979"/>
      <c r="P91" s="979"/>
      <c r="Q91" s="980"/>
      <c r="R91" s="342" t="s">
        <v>713</v>
      </c>
      <c r="S91" s="1036"/>
      <c r="T91" s="1279"/>
    </row>
    <row r="92" spans="13:20" ht="12.75">
      <c r="M92" s="1049" t="s">
        <v>210</v>
      </c>
      <c r="N92" s="968" t="s">
        <v>211</v>
      </c>
      <c r="O92" s="946"/>
      <c r="P92" s="946"/>
      <c r="Q92" s="969"/>
      <c r="R92" s="1060" t="s">
        <v>218</v>
      </c>
      <c r="S92" s="1036"/>
      <c r="T92" s="1279"/>
    </row>
    <row r="93" spans="13:20" ht="12.75">
      <c r="M93" s="1049"/>
      <c r="N93" s="1293" t="s">
        <v>490</v>
      </c>
      <c r="O93" s="1294"/>
      <c r="P93" s="1294"/>
      <c r="Q93" s="1295"/>
      <c r="R93" s="1060"/>
      <c r="S93" s="1036"/>
      <c r="T93" s="1279"/>
    </row>
    <row r="94" spans="13:20" ht="12.75">
      <c r="M94" s="1049"/>
      <c r="N94" s="905" t="s">
        <v>491</v>
      </c>
      <c r="O94" s="906"/>
      <c r="P94" s="906"/>
      <c r="Q94" s="1288"/>
      <c r="R94" s="1060"/>
      <c r="S94" s="1036"/>
      <c r="T94" s="1279"/>
    </row>
    <row r="95" spans="13:20" ht="12.75">
      <c r="M95" s="1049"/>
      <c r="N95" s="330">
        <v>1</v>
      </c>
      <c r="O95" s="979">
        <v>2</v>
      </c>
      <c r="P95" s="979"/>
      <c r="Q95" s="980"/>
      <c r="R95" s="1060"/>
      <c r="S95" s="1036"/>
      <c r="T95" s="1279"/>
    </row>
    <row r="96" spans="13:20" ht="12.75">
      <c r="M96" s="1049"/>
      <c r="N96" s="1060" t="s">
        <v>210</v>
      </c>
      <c r="O96" s="968" t="s">
        <v>211</v>
      </c>
      <c r="P96" s="946"/>
      <c r="Q96" s="969"/>
      <c r="R96" s="1060"/>
      <c r="S96" s="1036"/>
      <c r="T96" s="1279"/>
    </row>
    <row r="97" spans="13:20" ht="12.75">
      <c r="M97" s="1049"/>
      <c r="N97" s="1060"/>
      <c r="O97" s="1293" t="s">
        <v>523</v>
      </c>
      <c r="P97" s="1294"/>
      <c r="Q97" s="1295"/>
      <c r="R97" s="1060"/>
      <c r="S97" s="1036"/>
      <c r="T97" s="1279"/>
    </row>
    <row r="98" spans="13:20" ht="12.75">
      <c r="M98" s="1049"/>
      <c r="N98" s="1060"/>
      <c r="O98" s="905" t="s">
        <v>524</v>
      </c>
      <c r="P98" s="906"/>
      <c r="Q98" s="1288"/>
      <c r="R98" s="1060"/>
      <c r="S98" s="1036"/>
      <c r="T98" s="1279"/>
    </row>
    <row r="99" spans="13:20" ht="12.75">
      <c r="M99" s="1049"/>
      <c r="N99" s="1060"/>
      <c r="O99" s="330">
        <v>1</v>
      </c>
      <c r="P99" s="1289">
        <v>2</v>
      </c>
      <c r="Q99" s="980"/>
      <c r="R99" s="1060"/>
      <c r="S99" s="1036"/>
      <c r="T99" s="1279"/>
    </row>
    <row r="100" spans="13:20" ht="12.75">
      <c r="M100" s="1049"/>
      <c r="N100" s="1060"/>
      <c r="O100" s="1060" t="s">
        <v>210</v>
      </c>
      <c r="P100" s="968" t="s">
        <v>211</v>
      </c>
      <c r="Q100" s="969"/>
      <c r="R100" s="1060"/>
      <c r="S100" s="1036"/>
      <c r="T100" s="1279"/>
    </row>
    <row r="101" spans="13:20" ht="12.75">
      <c r="M101" s="1049"/>
      <c r="N101" s="1060"/>
      <c r="O101" s="1060"/>
      <c r="P101" s="1293" t="s">
        <v>607</v>
      </c>
      <c r="Q101" s="1295"/>
      <c r="R101" s="1060"/>
      <c r="S101" s="1036"/>
      <c r="T101" s="1279"/>
    </row>
    <row r="102" spans="13:20" ht="12.75">
      <c r="M102" s="1049"/>
      <c r="N102" s="1060"/>
      <c r="O102" s="1060"/>
      <c r="P102" s="905" t="s">
        <v>544</v>
      </c>
      <c r="Q102" s="1288"/>
      <c r="R102" s="1060"/>
      <c r="S102" s="1036"/>
      <c r="T102" s="1279"/>
    </row>
    <row r="103" spans="13:20" ht="12.75">
      <c r="M103" s="1049"/>
      <c r="N103" s="1060"/>
      <c r="O103" s="1060"/>
      <c r="P103" s="330">
        <v>1</v>
      </c>
      <c r="Q103" s="325">
        <v>2</v>
      </c>
      <c r="R103" s="1060"/>
      <c r="S103" s="1036"/>
      <c r="T103" s="1279"/>
    </row>
    <row r="104" spans="13:20" ht="12.75" customHeight="1" thickBot="1">
      <c r="M104" s="1050"/>
      <c r="N104" s="1061"/>
      <c r="O104" s="1061"/>
      <c r="P104" s="219" t="s">
        <v>210</v>
      </c>
      <c r="Q104" s="341" t="s">
        <v>211</v>
      </c>
      <c r="R104" s="1061"/>
      <c r="S104" s="1036"/>
      <c r="T104" s="1279"/>
    </row>
    <row r="105" spans="1:34" ht="12.75" customHeight="1">
      <c r="A105" s="1019" t="s">
        <v>388</v>
      </c>
      <c r="B105" s="1011" t="s">
        <v>550</v>
      </c>
      <c r="C105" s="294" t="s">
        <v>360</v>
      </c>
      <c r="D105" s="433" t="s">
        <v>344</v>
      </c>
      <c r="E105" s="435"/>
      <c r="F105" s="436"/>
      <c r="G105" s="294"/>
      <c r="H105" s="293"/>
      <c r="I105" s="293"/>
      <c r="J105" s="293"/>
      <c r="K105" s="293"/>
      <c r="L105" s="293"/>
      <c r="M105" s="349">
        <v>15110</v>
      </c>
      <c r="N105" s="355">
        <v>6</v>
      </c>
      <c r="O105" s="355">
        <v>224</v>
      </c>
      <c r="P105" s="356">
        <v>3290</v>
      </c>
      <c r="Q105" s="375"/>
      <c r="R105" s="367"/>
      <c r="S105" s="367"/>
      <c r="T105" s="368"/>
      <c r="U105" s="174">
        <f>SUM(M105:T105)</f>
        <v>18630</v>
      </c>
      <c r="Y105" s="365"/>
      <c r="AB105" s="365"/>
      <c r="AH105" s="365"/>
    </row>
    <row r="106" spans="1:34" ht="12.75">
      <c r="A106" s="1020"/>
      <c r="B106" s="1006"/>
      <c r="C106" s="266" t="s">
        <v>361</v>
      </c>
      <c r="D106" s="273" t="s">
        <v>345</v>
      </c>
      <c r="E106" s="281"/>
      <c r="F106" s="318"/>
      <c r="G106" s="273"/>
      <c r="H106" s="437"/>
      <c r="I106" s="281"/>
      <c r="J106" s="318"/>
      <c r="K106" s="266"/>
      <c r="L106" s="246"/>
      <c r="M106" s="200">
        <v>291</v>
      </c>
      <c r="N106" s="201">
        <v>1</v>
      </c>
      <c r="O106" s="201">
        <v>1</v>
      </c>
      <c r="P106" s="191">
        <v>7</v>
      </c>
      <c r="Q106" s="372"/>
      <c r="R106" s="370"/>
      <c r="S106" s="370"/>
      <c r="T106" s="371"/>
      <c r="U106" s="174">
        <f aca="true" t="shared" si="1" ref="U106:U142">SUM(M106:T106)</f>
        <v>300</v>
      </c>
      <c r="Y106" s="365"/>
      <c r="AB106" s="365"/>
      <c r="AH106" s="365"/>
    </row>
    <row r="107" spans="1:21" ht="12.75">
      <c r="A107" s="1020"/>
      <c r="B107" s="1006"/>
      <c r="C107" s="266" t="s">
        <v>362</v>
      </c>
      <c r="D107" s="273" t="s">
        <v>346</v>
      </c>
      <c r="E107" s="281"/>
      <c r="F107" s="318"/>
      <c r="G107" s="273"/>
      <c r="H107" s="437"/>
      <c r="I107" s="281"/>
      <c r="J107" s="318"/>
      <c r="K107" s="273"/>
      <c r="L107" s="437"/>
      <c r="M107" s="200">
        <v>388</v>
      </c>
      <c r="N107" s="201">
        <v>22</v>
      </c>
      <c r="O107" s="201">
        <v>1</v>
      </c>
      <c r="P107" s="191">
        <v>9</v>
      </c>
      <c r="Q107" s="372"/>
      <c r="R107" s="370"/>
      <c r="S107" s="370"/>
      <c r="T107" s="371"/>
      <c r="U107" s="174">
        <f t="shared" si="1"/>
        <v>420</v>
      </c>
    </row>
    <row r="108" spans="1:34" ht="12.75">
      <c r="A108" s="1020"/>
      <c r="B108" s="1006"/>
      <c r="C108" s="266" t="s">
        <v>363</v>
      </c>
      <c r="D108" s="273" t="s">
        <v>347</v>
      </c>
      <c r="E108" s="281"/>
      <c r="F108" s="318"/>
      <c r="G108" s="273"/>
      <c r="H108" s="437"/>
      <c r="I108" s="281"/>
      <c r="J108" s="318"/>
      <c r="K108" s="273"/>
      <c r="L108" s="437"/>
      <c r="M108" s="200">
        <v>2959</v>
      </c>
      <c r="N108" s="201">
        <v>21</v>
      </c>
      <c r="O108" s="201">
        <v>8</v>
      </c>
      <c r="P108" s="191">
        <v>259</v>
      </c>
      <c r="Q108" s="372"/>
      <c r="R108" s="370"/>
      <c r="S108" s="370"/>
      <c r="T108" s="371"/>
      <c r="U108" s="174">
        <f t="shared" si="1"/>
        <v>3247</v>
      </c>
      <c r="Y108" s="365"/>
      <c r="AH108" s="365"/>
    </row>
    <row r="109" spans="1:34" ht="12.75">
      <c r="A109" s="1020"/>
      <c r="B109" s="1006"/>
      <c r="C109" s="266" t="s">
        <v>364</v>
      </c>
      <c r="D109" s="273" t="s">
        <v>348</v>
      </c>
      <c r="E109" s="281"/>
      <c r="F109" s="318"/>
      <c r="G109" s="266"/>
      <c r="H109" s="246"/>
      <c r="I109" s="246"/>
      <c r="J109" s="246"/>
      <c r="K109" s="246"/>
      <c r="L109" s="246"/>
      <c r="M109" s="200">
        <v>74</v>
      </c>
      <c r="N109" s="201">
        <v>3</v>
      </c>
      <c r="O109" s="201">
        <v>0</v>
      </c>
      <c r="P109" s="191">
        <v>1</v>
      </c>
      <c r="Q109" s="372"/>
      <c r="R109" s="370"/>
      <c r="S109" s="370"/>
      <c r="T109" s="371"/>
      <c r="U109" s="174">
        <f t="shared" si="1"/>
        <v>78</v>
      </c>
      <c r="Y109" s="365"/>
      <c r="AH109" s="365"/>
    </row>
    <row r="110" spans="1:34" ht="12.75">
      <c r="A110" s="1020"/>
      <c r="B110" s="1006"/>
      <c r="C110" s="266" t="s">
        <v>365</v>
      </c>
      <c r="D110" s="273" t="s">
        <v>349</v>
      </c>
      <c r="E110" s="281"/>
      <c r="F110" s="318"/>
      <c r="G110" s="273"/>
      <c r="H110" s="437"/>
      <c r="I110" s="281"/>
      <c r="J110" s="318"/>
      <c r="K110" s="266"/>
      <c r="L110" s="246"/>
      <c r="M110" s="200">
        <v>1200</v>
      </c>
      <c r="N110" s="201">
        <v>1</v>
      </c>
      <c r="O110" s="201">
        <v>2</v>
      </c>
      <c r="P110" s="191">
        <v>48</v>
      </c>
      <c r="Q110" s="372"/>
      <c r="R110" s="370"/>
      <c r="S110" s="370"/>
      <c r="T110" s="371"/>
      <c r="U110" s="174">
        <f t="shared" si="1"/>
        <v>1251</v>
      </c>
      <c r="Y110" s="365"/>
      <c r="AH110" s="365"/>
    </row>
    <row r="111" spans="1:34" ht="12.75">
      <c r="A111" s="1020"/>
      <c r="B111" s="1006"/>
      <c r="C111" s="266" t="s">
        <v>366</v>
      </c>
      <c r="D111" s="273" t="s">
        <v>350</v>
      </c>
      <c r="E111" s="281"/>
      <c r="F111" s="318"/>
      <c r="G111" s="273"/>
      <c r="H111" s="437"/>
      <c r="I111" s="281"/>
      <c r="J111" s="318"/>
      <c r="K111" s="273"/>
      <c r="L111" s="437"/>
      <c r="M111" s="200">
        <v>6778</v>
      </c>
      <c r="N111" s="201">
        <v>23</v>
      </c>
      <c r="O111" s="201">
        <v>33</v>
      </c>
      <c r="P111" s="191">
        <v>1054</v>
      </c>
      <c r="Q111" s="372"/>
      <c r="R111" s="370"/>
      <c r="S111" s="370"/>
      <c r="T111" s="371"/>
      <c r="U111" s="174">
        <f t="shared" si="1"/>
        <v>7888</v>
      </c>
      <c r="Y111" s="365"/>
      <c r="AB111" s="365"/>
      <c r="AH111" s="365"/>
    </row>
    <row r="112" spans="1:34" ht="12.75">
      <c r="A112" s="1020"/>
      <c r="B112" s="1006"/>
      <c r="C112" s="266" t="s">
        <v>367</v>
      </c>
      <c r="D112" s="273" t="s">
        <v>351</v>
      </c>
      <c r="E112" s="281"/>
      <c r="F112" s="318"/>
      <c r="G112" s="273"/>
      <c r="H112" s="437"/>
      <c r="I112" s="281"/>
      <c r="J112" s="318"/>
      <c r="K112" s="273"/>
      <c r="L112" s="437"/>
      <c r="M112" s="200">
        <v>1896</v>
      </c>
      <c r="N112" s="201">
        <v>6</v>
      </c>
      <c r="O112" s="201">
        <v>6</v>
      </c>
      <c r="P112" s="191">
        <v>338</v>
      </c>
      <c r="Q112" s="372"/>
      <c r="R112" s="370"/>
      <c r="S112" s="370"/>
      <c r="T112" s="371"/>
      <c r="U112" s="174">
        <f t="shared" si="1"/>
        <v>2246</v>
      </c>
      <c r="Y112" s="365"/>
      <c r="AB112" s="365"/>
      <c r="AH112" s="365"/>
    </row>
    <row r="113" spans="1:34" ht="12.75">
      <c r="A113" s="1020"/>
      <c r="B113" s="1006"/>
      <c r="C113" s="266" t="s">
        <v>368</v>
      </c>
      <c r="D113" s="273" t="s">
        <v>352</v>
      </c>
      <c r="E113" s="286"/>
      <c r="F113" s="303"/>
      <c r="G113" s="271"/>
      <c r="H113" s="267"/>
      <c r="I113" s="267"/>
      <c r="J113" s="267"/>
      <c r="K113" s="267"/>
      <c r="L113" s="267"/>
      <c r="M113" s="200">
        <v>2081</v>
      </c>
      <c r="N113" s="201">
        <v>7</v>
      </c>
      <c r="O113" s="201">
        <v>0</v>
      </c>
      <c r="P113" s="191">
        <v>62</v>
      </c>
      <c r="Q113" s="372"/>
      <c r="R113" s="370"/>
      <c r="S113" s="370"/>
      <c r="T113" s="371"/>
      <c r="U113" s="174">
        <f t="shared" si="1"/>
        <v>2150</v>
      </c>
      <c r="Y113" s="365"/>
      <c r="AH113" s="365"/>
    </row>
    <row r="114" spans="1:34" ht="12.75">
      <c r="A114" s="1020"/>
      <c r="B114" s="1006"/>
      <c r="C114" s="266" t="s">
        <v>369</v>
      </c>
      <c r="D114" s="273" t="s">
        <v>353</v>
      </c>
      <c r="E114" s="286"/>
      <c r="F114" s="303"/>
      <c r="G114" s="438"/>
      <c r="H114" s="304"/>
      <c r="I114" s="286"/>
      <c r="J114" s="303"/>
      <c r="K114" s="266"/>
      <c r="L114" s="246"/>
      <c r="M114" s="200">
        <v>121</v>
      </c>
      <c r="N114" s="201">
        <v>6</v>
      </c>
      <c r="O114" s="201">
        <v>0</v>
      </c>
      <c r="P114" s="191">
        <v>3</v>
      </c>
      <c r="Q114" s="372"/>
      <c r="R114" s="370"/>
      <c r="S114" s="370"/>
      <c r="T114" s="371"/>
      <c r="U114" s="174">
        <f t="shared" si="1"/>
        <v>130</v>
      </c>
      <c r="Y114" s="365"/>
      <c r="AH114" s="365"/>
    </row>
    <row r="115" spans="1:57" ht="12.75">
      <c r="A115" s="1020"/>
      <c r="B115" s="1006"/>
      <c r="C115" s="266" t="s">
        <v>370</v>
      </c>
      <c r="D115" s="273" t="s">
        <v>354</v>
      </c>
      <c r="E115" s="286"/>
      <c r="F115" s="303"/>
      <c r="G115" s="438"/>
      <c r="H115" s="304"/>
      <c r="I115" s="286"/>
      <c r="J115" s="303"/>
      <c r="K115" s="273"/>
      <c r="L115" s="304"/>
      <c r="M115" s="200">
        <v>1028</v>
      </c>
      <c r="N115" s="201">
        <v>12</v>
      </c>
      <c r="O115" s="201">
        <v>1</v>
      </c>
      <c r="P115" s="191">
        <v>48</v>
      </c>
      <c r="Q115" s="372"/>
      <c r="R115" s="370"/>
      <c r="S115" s="370"/>
      <c r="T115" s="371"/>
      <c r="U115" s="174">
        <f t="shared" si="1"/>
        <v>1089</v>
      </c>
      <c r="W115" s="53"/>
      <c r="X115" s="53"/>
      <c r="Y115" s="440"/>
      <c r="Z115" s="53"/>
      <c r="AA115" s="53"/>
      <c r="AB115" s="53"/>
      <c r="AC115" s="53"/>
      <c r="AD115" s="53"/>
      <c r="AE115" s="53"/>
      <c r="AF115" s="53"/>
      <c r="AG115" s="53"/>
      <c r="AH115" s="440"/>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row>
    <row r="116" spans="1:57" ht="12.75">
      <c r="A116" s="1020"/>
      <c r="B116" s="1006"/>
      <c r="C116" s="266" t="s">
        <v>371</v>
      </c>
      <c r="D116" s="273" t="s">
        <v>355</v>
      </c>
      <c r="E116" s="286"/>
      <c r="F116" s="303"/>
      <c r="G116" s="438"/>
      <c r="H116" s="304"/>
      <c r="I116" s="286"/>
      <c r="J116" s="303"/>
      <c r="K116" s="273"/>
      <c r="L116" s="304"/>
      <c r="M116" s="200">
        <v>1222</v>
      </c>
      <c r="N116" s="201">
        <v>48</v>
      </c>
      <c r="O116" s="201">
        <v>0</v>
      </c>
      <c r="P116" s="191">
        <v>16</v>
      </c>
      <c r="Q116" s="372"/>
      <c r="R116" s="370"/>
      <c r="S116" s="370"/>
      <c r="T116" s="371"/>
      <c r="U116" s="174">
        <f t="shared" si="1"/>
        <v>1286</v>
      </c>
      <c r="W116" s="53"/>
      <c r="X116" s="53"/>
      <c r="Y116" s="440"/>
      <c r="Z116" s="53"/>
      <c r="AA116" s="53"/>
      <c r="AB116" s="53"/>
      <c r="AC116" s="53"/>
      <c r="AD116" s="53"/>
      <c r="AE116" s="53"/>
      <c r="AF116" s="53"/>
      <c r="AG116" s="53"/>
      <c r="AH116" s="440"/>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row>
    <row r="117" spans="1:57" ht="12.75">
      <c r="A117" s="1020"/>
      <c r="B117" s="1006"/>
      <c r="C117" s="266" t="s">
        <v>372</v>
      </c>
      <c r="D117" s="273" t="s">
        <v>356</v>
      </c>
      <c r="E117" s="286"/>
      <c r="F117" s="303"/>
      <c r="G117" s="438"/>
      <c r="H117" s="304"/>
      <c r="I117" s="286"/>
      <c r="J117" s="303"/>
      <c r="K117" s="273"/>
      <c r="L117" s="304"/>
      <c r="M117" s="200">
        <v>1753</v>
      </c>
      <c r="N117" s="201">
        <v>220</v>
      </c>
      <c r="O117" s="201">
        <v>0</v>
      </c>
      <c r="P117" s="191">
        <v>31</v>
      </c>
      <c r="Q117" s="372"/>
      <c r="R117" s="370"/>
      <c r="S117" s="370"/>
      <c r="T117" s="371"/>
      <c r="U117" s="174">
        <f t="shared" si="1"/>
        <v>2004</v>
      </c>
      <c r="W117" s="53"/>
      <c r="X117" s="53"/>
      <c r="Y117" s="440"/>
      <c r="Z117" s="53"/>
      <c r="AA117" s="53"/>
      <c r="AB117" s="53"/>
      <c r="AC117" s="53"/>
      <c r="AD117" s="53"/>
      <c r="AE117" s="53"/>
      <c r="AF117" s="53"/>
      <c r="AG117" s="53"/>
      <c r="AH117" s="440"/>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row>
    <row r="118" spans="1:57" ht="12.75">
      <c r="A118" s="1020"/>
      <c r="B118" s="1006"/>
      <c r="C118" s="266" t="s">
        <v>373</v>
      </c>
      <c r="D118" s="273" t="s">
        <v>357</v>
      </c>
      <c r="E118" s="286"/>
      <c r="F118" s="303"/>
      <c r="G118" s="438"/>
      <c r="H118" s="304"/>
      <c r="I118" s="286"/>
      <c r="J118" s="303"/>
      <c r="K118" s="273"/>
      <c r="L118" s="304"/>
      <c r="M118" s="200">
        <v>570</v>
      </c>
      <c r="N118" s="201">
        <v>18</v>
      </c>
      <c r="O118" s="201">
        <v>0</v>
      </c>
      <c r="P118" s="191">
        <v>47</v>
      </c>
      <c r="Q118" s="372"/>
      <c r="R118" s="370"/>
      <c r="S118" s="370"/>
      <c r="T118" s="371"/>
      <c r="U118" s="174">
        <f t="shared" si="1"/>
        <v>635</v>
      </c>
      <c r="W118" s="53"/>
      <c r="X118" s="53"/>
      <c r="Y118" s="440"/>
      <c r="Z118" s="53"/>
      <c r="AA118" s="53"/>
      <c r="AB118" s="53"/>
      <c r="AC118" s="53"/>
      <c r="AD118" s="53"/>
      <c r="AE118" s="53"/>
      <c r="AF118" s="53"/>
      <c r="AG118" s="53"/>
      <c r="AH118" s="440"/>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row>
    <row r="119" spans="1:34" ht="12.75">
      <c r="A119" s="1020"/>
      <c r="B119" s="1006"/>
      <c r="C119" s="266" t="s">
        <v>374</v>
      </c>
      <c r="D119" s="273" t="s">
        <v>358</v>
      </c>
      <c r="E119" s="286"/>
      <c r="F119" s="303"/>
      <c r="G119" s="438"/>
      <c r="H119" s="304"/>
      <c r="I119" s="286"/>
      <c r="J119" s="303"/>
      <c r="K119" s="273"/>
      <c r="L119" s="304"/>
      <c r="M119" s="200">
        <v>1061</v>
      </c>
      <c r="N119" s="201">
        <v>4</v>
      </c>
      <c r="O119" s="201">
        <v>1</v>
      </c>
      <c r="P119" s="191">
        <v>85</v>
      </c>
      <c r="Q119" s="372"/>
      <c r="R119" s="370"/>
      <c r="S119" s="370"/>
      <c r="T119" s="371"/>
      <c r="U119" s="174">
        <f t="shared" si="1"/>
        <v>1151</v>
      </c>
      <c r="Y119" s="365"/>
      <c r="AH119" s="365"/>
    </row>
    <row r="120" spans="1:34" ht="12.75">
      <c r="A120" s="1020"/>
      <c r="B120" s="1006"/>
      <c r="C120" s="266" t="s">
        <v>375</v>
      </c>
      <c r="D120" s="273" t="s">
        <v>359</v>
      </c>
      <c r="E120" s="286"/>
      <c r="F120" s="303"/>
      <c r="G120" s="438"/>
      <c r="H120" s="304"/>
      <c r="I120" s="286"/>
      <c r="J120" s="303"/>
      <c r="K120" s="273"/>
      <c r="L120" s="304"/>
      <c r="M120" s="200">
        <v>1309</v>
      </c>
      <c r="N120" s="201">
        <v>5</v>
      </c>
      <c r="O120" s="201">
        <v>0</v>
      </c>
      <c r="P120" s="191">
        <v>54</v>
      </c>
      <c r="Q120" s="372"/>
      <c r="R120" s="370"/>
      <c r="S120" s="370"/>
      <c r="T120" s="371"/>
      <c r="U120" s="174">
        <f t="shared" si="1"/>
        <v>1368</v>
      </c>
      <c r="Y120" s="365"/>
      <c r="AH120" s="365"/>
    </row>
    <row r="121" spans="1:34" ht="13.5" thickBot="1">
      <c r="A121" s="1020"/>
      <c r="B121" s="1006"/>
      <c r="C121" s="266" t="s">
        <v>376</v>
      </c>
      <c r="D121" s="273" t="s">
        <v>714</v>
      </c>
      <c r="E121" s="286"/>
      <c r="F121" s="318"/>
      <c r="G121" s="266"/>
      <c r="H121" s="246"/>
      <c r="I121" s="267"/>
      <c r="J121" s="267"/>
      <c r="K121" s="267"/>
      <c r="L121" s="246"/>
      <c r="M121" s="134">
        <v>3</v>
      </c>
      <c r="N121" s="135">
        <v>0</v>
      </c>
      <c r="O121" s="135">
        <v>0</v>
      </c>
      <c r="P121" s="136">
        <v>0</v>
      </c>
      <c r="Q121" s="372"/>
      <c r="R121" s="370"/>
      <c r="S121" s="370"/>
      <c r="T121" s="371"/>
      <c r="U121" s="174">
        <f>SUM(M121:T121)</f>
        <v>3</v>
      </c>
      <c r="Y121" s="365"/>
      <c r="AH121" s="365"/>
    </row>
    <row r="122" spans="1:34" ht="13.5" thickBot="1">
      <c r="A122" s="1020"/>
      <c r="B122" s="1006"/>
      <c r="C122" s="266">
        <v>0</v>
      </c>
      <c r="D122" s="273" t="s">
        <v>212</v>
      </c>
      <c r="E122" s="286"/>
      <c r="F122" s="318"/>
      <c r="G122" s="266"/>
      <c r="H122" s="246"/>
      <c r="I122" s="267"/>
      <c r="J122" s="267"/>
      <c r="K122" s="267"/>
      <c r="L122" s="246"/>
      <c r="M122" s="153">
        <v>1</v>
      </c>
      <c r="N122" s="148">
        <v>0</v>
      </c>
      <c r="O122" s="148">
        <v>0</v>
      </c>
      <c r="P122" s="151">
        <v>0</v>
      </c>
      <c r="Q122" s="372"/>
      <c r="R122" s="370"/>
      <c r="S122" s="370"/>
      <c r="T122" s="371"/>
      <c r="U122" s="174">
        <f t="shared" si="1"/>
        <v>1</v>
      </c>
      <c r="Y122" s="365"/>
      <c r="AH122" s="365"/>
    </row>
    <row r="123" spans="1:34" ht="12.75" customHeight="1">
      <c r="A123" s="1020"/>
      <c r="B123" s="1006"/>
      <c r="C123" s="957" t="s">
        <v>713</v>
      </c>
      <c r="D123" s="1003" t="s">
        <v>551</v>
      </c>
      <c r="E123" s="1000" t="s">
        <v>198</v>
      </c>
      <c r="F123" s="953" t="s">
        <v>199</v>
      </c>
      <c r="G123" s="957">
        <v>1</v>
      </c>
      <c r="H123" s="947" t="s">
        <v>210</v>
      </c>
      <c r="I123" s="1000" t="s">
        <v>415</v>
      </c>
      <c r="J123" s="953" t="s">
        <v>549</v>
      </c>
      <c r="K123" s="262" t="s">
        <v>360</v>
      </c>
      <c r="L123" s="277" t="s">
        <v>344</v>
      </c>
      <c r="M123" s="375"/>
      <c r="N123" s="367"/>
      <c r="O123" s="367"/>
      <c r="P123" s="368"/>
      <c r="Q123" s="142">
        <v>2747</v>
      </c>
      <c r="R123" s="372"/>
      <c r="S123" s="370"/>
      <c r="T123" s="371"/>
      <c r="U123" s="174">
        <f t="shared" si="1"/>
        <v>2747</v>
      </c>
      <c r="AC123" s="365"/>
      <c r="AH123" s="365"/>
    </row>
    <row r="124" spans="1:34" ht="12.75" customHeight="1">
      <c r="A124" s="1020"/>
      <c r="B124" s="1006"/>
      <c r="C124" s="958"/>
      <c r="D124" s="1016"/>
      <c r="E124" s="1001"/>
      <c r="F124" s="954"/>
      <c r="G124" s="958"/>
      <c r="H124" s="948"/>
      <c r="I124" s="1001"/>
      <c r="J124" s="954"/>
      <c r="K124" s="266" t="s">
        <v>361</v>
      </c>
      <c r="L124" s="273" t="s">
        <v>345</v>
      </c>
      <c r="M124" s="372"/>
      <c r="N124" s="370"/>
      <c r="O124" s="370"/>
      <c r="P124" s="371"/>
      <c r="Q124" s="199">
        <v>70</v>
      </c>
      <c r="R124" s="372"/>
      <c r="S124" s="370"/>
      <c r="T124" s="371"/>
      <c r="U124" s="174">
        <f t="shared" si="1"/>
        <v>70</v>
      </c>
      <c r="AC124" s="365"/>
      <c r="AH124" s="365"/>
    </row>
    <row r="125" spans="1:21" ht="12.75" customHeight="1">
      <c r="A125" s="1020"/>
      <c r="B125" s="1006"/>
      <c r="C125" s="958"/>
      <c r="D125" s="1016"/>
      <c r="E125" s="1001"/>
      <c r="F125" s="954"/>
      <c r="G125" s="958"/>
      <c r="H125" s="948"/>
      <c r="I125" s="1001"/>
      <c r="J125" s="954"/>
      <c r="K125" s="266" t="s">
        <v>362</v>
      </c>
      <c r="L125" s="273" t="s">
        <v>346</v>
      </c>
      <c r="M125" s="372"/>
      <c r="N125" s="370"/>
      <c r="O125" s="370"/>
      <c r="P125" s="371"/>
      <c r="Q125" s="199">
        <v>146</v>
      </c>
      <c r="R125" s="372"/>
      <c r="S125" s="370"/>
      <c r="T125" s="371"/>
      <c r="U125" s="174">
        <f t="shared" si="1"/>
        <v>146</v>
      </c>
    </row>
    <row r="126" spans="1:34" ht="12.75" customHeight="1">
      <c r="A126" s="1020"/>
      <c r="B126" s="1006"/>
      <c r="C126" s="958"/>
      <c r="D126" s="1016"/>
      <c r="E126" s="1001"/>
      <c r="F126" s="954"/>
      <c r="G126" s="958"/>
      <c r="H126" s="948"/>
      <c r="I126" s="1001"/>
      <c r="J126" s="954"/>
      <c r="K126" s="266" t="s">
        <v>363</v>
      </c>
      <c r="L126" s="273" t="s">
        <v>347</v>
      </c>
      <c r="M126" s="372"/>
      <c r="N126" s="370"/>
      <c r="O126" s="370"/>
      <c r="P126" s="371"/>
      <c r="Q126" s="199">
        <v>1277</v>
      </c>
      <c r="R126" s="372"/>
      <c r="S126" s="370"/>
      <c r="T126" s="371"/>
      <c r="U126" s="174">
        <f t="shared" si="1"/>
        <v>1277</v>
      </c>
      <c r="AC126" s="365"/>
      <c r="AH126" s="365"/>
    </row>
    <row r="127" spans="1:34" ht="12.75" customHeight="1">
      <c r="A127" s="1020"/>
      <c r="B127" s="1006"/>
      <c r="C127" s="958"/>
      <c r="D127" s="1016"/>
      <c r="E127" s="1001"/>
      <c r="F127" s="954"/>
      <c r="G127" s="958"/>
      <c r="H127" s="948"/>
      <c r="I127" s="1001"/>
      <c r="J127" s="954"/>
      <c r="K127" s="266" t="s">
        <v>364</v>
      </c>
      <c r="L127" s="273" t="s">
        <v>348</v>
      </c>
      <c r="M127" s="372"/>
      <c r="N127" s="370"/>
      <c r="O127" s="370"/>
      <c r="P127" s="371"/>
      <c r="Q127" s="199">
        <v>32</v>
      </c>
      <c r="R127" s="372"/>
      <c r="S127" s="370"/>
      <c r="T127" s="371"/>
      <c r="U127" s="174">
        <f t="shared" si="1"/>
        <v>32</v>
      </c>
      <c r="AC127" s="365"/>
      <c r="AH127" s="365"/>
    </row>
    <row r="128" spans="1:21" ht="12.75" customHeight="1">
      <c r="A128" s="1020"/>
      <c r="B128" s="1006"/>
      <c r="C128" s="958"/>
      <c r="D128" s="1016"/>
      <c r="E128" s="1001"/>
      <c r="F128" s="954"/>
      <c r="G128" s="958"/>
      <c r="H128" s="948"/>
      <c r="I128" s="1001"/>
      <c r="J128" s="954"/>
      <c r="K128" s="266" t="s">
        <v>365</v>
      </c>
      <c r="L128" s="273" t="s">
        <v>349</v>
      </c>
      <c r="M128" s="372"/>
      <c r="N128" s="370"/>
      <c r="O128" s="370"/>
      <c r="P128" s="371"/>
      <c r="Q128" s="199">
        <v>415</v>
      </c>
      <c r="R128" s="372"/>
      <c r="S128" s="370"/>
      <c r="T128" s="371"/>
      <c r="U128" s="174">
        <f t="shared" si="1"/>
        <v>415</v>
      </c>
    </row>
    <row r="129" spans="1:34" ht="12.75" customHeight="1">
      <c r="A129" s="1020"/>
      <c r="B129" s="1006"/>
      <c r="C129" s="958"/>
      <c r="D129" s="1016"/>
      <c r="E129" s="1001"/>
      <c r="F129" s="954"/>
      <c r="G129" s="958"/>
      <c r="H129" s="948"/>
      <c r="I129" s="1001"/>
      <c r="J129" s="954"/>
      <c r="K129" s="266" t="s">
        <v>366</v>
      </c>
      <c r="L129" s="273" t="s">
        <v>350</v>
      </c>
      <c r="M129" s="372"/>
      <c r="N129" s="370"/>
      <c r="O129" s="370"/>
      <c r="P129" s="371"/>
      <c r="Q129" s="199">
        <v>2353</v>
      </c>
      <c r="R129" s="372"/>
      <c r="S129" s="370"/>
      <c r="T129" s="371"/>
      <c r="U129" s="174">
        <f t="shared" si="1"/>
        <v>2353</v>
      </c>
      <c r="AC129" s="365"/>
      <c r="AH129" s="365"/>
    </row>
    <row r="130" spans="1:34" ht="12.75" customHeight="1">
      <c r="A130" s="1020"/>
      <c r="B130" s="1006"/>
      <c r="C130" s="958"/>
      <c r="D130" s="1016"/>
      <c r="E130" s="1001"/>
      <c r="F130" s="954"/>
      <c r="G130" s="958"/>
      <c r="H130" s="948"/>
      <c r="I130" s="1001"/>
      <c r="J130" s="954"/>
      <c r="K130" s="266" t="s">
        <v>367</v>
      </c>
      <c r="L130" s="273" t="s">
        <v>351</v>
      </c>
      <c r="M130" s="372"/>
      <c r="N130" s="370"/>
      <c r="O130" s="370"/>
      <c r="P130" s="371"/>
      <c r="Q130" s="199">
        <v>882</v>
      </c>
      <c r="R130" s="372"/>
      <c r="S130" s="370"/>
      <c r="T130" s="371"/>
      <c r="U130" s="174">
        <f t="shared" si="1"/>
        <v>882</v>
      </c>
      <c r="AC130" s="365"/>
      <c r="AH130" s="365"/>
    </row>
    <row r="131" spans="1:21" ht="12.75" customHeight="1">
      <c r="A131" s="1020"/>
      <c r="B131" s="1006"/>
      <c r="C131" s="958"/>
      <c r="D131" s="1016"/>
      <c r="E131" s="1001"/>
      <c r="F131" s="954"/>
      <c r="G131" s="958"/>
      <c r="H131" s="948"/>
      <c r="I131" s="1001"/>
      <c r="J131" s="954"/>
      <c r="K131" s="266" t="s">
        <v>368</v>
      </c>
      <c r="L131" s="273" t="s">
        <v>352</v>
      </c>
      <c r="M131" s="372"/>
      <c r="N131" s="370"/>
      <c r="O131" s="370"/>
      <c r="P131" s="371"/>
      <c r="Q131" s="199">
        <v>485</v>
      </c>
      <c r="R131" s="372"/>
      <c r="S131" s="370"/>
      <c r="T131" s="371"/>
      <c r="U131" s="174">
        <f t="shared" si="1"/>
        <v>485</v>
      </c>
    </row>
    <row r="132" spans="1:21" ht="12.75" customHeight="1">
      <c r="A132" s="1020"/>
      <c r="B132" s="1006"/>
      <c r="C132" s="958"/>
      <c r="D132" s="1016"/>
      <c r="E132" s="1001"/>
      <c r="F132" s="954"/>
      <c r="G132" s="958"/>
      <c r="H132" s="948"/>
      <c r="I132" s="1001"/>
      <c r="J132" s="954"/>
      <c r="K132" s="266" t="s">
        <v>369</v>
      </c>
      <c r="L132" s="273" t="s">
        <v>353</v>
      </c>
      <c r="M132" s="372"/>
      <c r="N132" s="370"/>
      <c r="O132" s="370"/>
      <c r="P132" s="371"/>
      <c r="Q132" s="199">
        <v>53</v>
      </c>
      <c r="R132" s="372"/>
      <c r="S132" s="370"/>
      <c r="T132" s="371"/>
      <c r="U132" s="174">
        <f t="shared" si="1"/>
        <v>53</v>
      </c>
    </row>
    <row r="133" spans="1:21" ht="12.75">
      <c r="A133" s="1020"/>
      <c r="B133" s="1006"/>
      <c r="C133" s="958"/>
      <c r="D133" s="1016"/>
      <c r="E133" s="1001"/>
      <c r="F133" s="954"/>
      <c r="G133" s="958"/>
      <c r="H133" s="948"/>
      <c r="I133" s="1001"/>
      <c r="J133" s="954"/>
      <c r="K133" s="266" t="s">
        <v>370</v>
      </c>
      <c r="L133" s="273" t="s">
        <v>354</v>
      </c>
      <c r="M133" s="372"/>
      <c r="N133" s="370"/>
      <c r="O133" s="370"/>
      <c r="P133" s="371"/>
      <c r="Q133" s="199">
        <v>388</v>
      </c>
      <c r="R133" s="372"/>
      <c r="S133" s="370"/>
      <c r="T133" s="371"/>
      <c r="U133" s="174">
        <f t="shared" si="1"/>
        <v>388</v>
      </c>
    </row>
    <row r="134" spans="1:21" ht="12.75">
      <c r="A134" s="1020"/>
      <c r="B134" s="1006"/>
      <c r="C134" s="958"/>
      <c r="D134" s="1016"/>
      <c r="E134" s="1001"/>
      <c r="F134" s="954"/>
      <c r="G134" s="958"/>
      <c r="H134" s="948"/>
      <c r="I134" s="1001"/>
      <c r="J134" s="954"/>
      <c r="K134" s="266" t="s">
        <v>371</v>
      </c>
      <c r="L134" s="273" t="s">
        <v>355</v>
      </c>
      <c r="M134" s="372"/>
      <c r="N134" s="370"/>
      <c r="O134" s="370"/>
      <c r="P134" s="371"/>
      <c r="Q134" s="199">
        <v>469</v>
      </c>
      <c r="R134" s="372"/>
      <c r="S134" s="370"/>
      <c r="T134" s="371"/>
      <c r="U134" s="174">
        <f t="shared" si="1"/>
        <v>469</v>
      </c>
    </row>
    <row r="135" spans="1:21" ht="12.75">
      <c r="A135" s="1020"/>
      <c r="B135" s="1006"/>
      <c r="C135" s="958"/>
      <c r="D135" s="1016"/>
      <c r="E135" s="1001"/>
      <c r="F135" s="954"/>
      <c r="G135" s="958"/>
      <c r="H135" s="948"/>
      <c r="I135" s="1001"/>
      <c r="J135" s="954"/>
      <c r="K135" s="266" t="s">
        <v>372</v>
      </c>
      <c r="L135" s="273" t="s">
        <v>356</v>
      </c>
      <c r="M135" s="372"/>
      <c r="N135" s="370"/>
      <c r="O135" s="370"/>
      <c r="P135" s="371"/>
      <c r="Q135" s="199">
        <v>558</v>
      </c>
      <c r="R135" s="372"/>
      <c r="S135" s="370"/>
      <c r="T135" s="371"/>
      <c r="U135" s="174">
        <f t="shared" si="1"/>
        <v>558</v>
      </c>
    </row>
    <row r="136" spans="1:21" ht="12.75">
      <c r="A136" s="1020"/>
      <c r="B136" s="1006"/>
      <c r="C136" s="958"/>
      <c r="D136" s="1016"/>
      <c r="E136" s="1001"/>
      <c r="F136" s="954"/>
      <c r="G136" s="958"/>
      <c r="H136" s="948"/>
      <c r="I136" s="1001"/>
      <c r="J136" s="954"/>
      <c r="K136" s="266" t="s">
        <v>373</v>
      </c>
      <c r="L136" s="273" t="s">
        <v>357</v>
      </c>
      <c r="M136" s="372"/>
      <c r="N136" s="370"/>
      <c r="O136" s="370"/>
      <c r="P136" s="371"/>
      <c r="Q136" s="199">
        <v>161</v>
      </c>
      <c r="R136" s="372"/>
      <c r="S136" s="370"/>
      <c r="T136" s="371"/>
      <c r="U136" s="174">
        <f t="shared" si="1"/>
        <v>161</v>
      </c>
    </row>
    <row r="137" spans="1:21" ht="12.75" customHeight="1">
      <c r="A137" s="1020"/>
      <c r="B137" s="1006"/>
      <c r="C137" s="958"/>
      <c r="D137" s="1016"/>
      <c r="E137" s="1001"/>
      <c r="F137" s="954"/>
      <c r="G137" s="958"/>
      <c r="H137" s="948"/>
      <c r="I137" s="1001"/>
      <c r="J137" s="954"/>
      <c r="K137" s="266" t="s">
        <v>374</v>
      </c>
      <c r="L137" s="273" t="s">
        <v>358</v>
      </c>
      <c r="M137" s="372"/>
      <c r="N137" s="370"/>
      <c r="O137" s="370"/>
      <c r="P137" s="371"/>
      <c r="Q137" s="199">
        <v>466</v>
      </c>
      <c r="R137" s="372"/>
      <c r="S137" s="370"/>
      <c r="T137" s="371"/>
      <c r="U137" s="174">
        <f t="shared" si="1"/>
        <v>466</v>
      </c>
    </row>
    <row r="138" spans="1:34" ht="12.75">
      <c r="A138" s="1020"/>
      <c r="B138" s="1006"/>
      <c r="C138" s="958"/>
      <c r="D138" s="1016"/>
      <c r="E138" s="1001"/>
      <c r="F138" s="954"/>
      <c r="G138" s="958"/>
      <c r="H138" s="948"/>
      <c r="I138" s="1001"/>
      <c r="J138" s="954"/>
      <c r="K138" s="266" t="s">
        <v>375</v>
      </c>
      <c r="L138" s="273" t="s">
        <v>359</v>
      </c>
      <c r="M138" s="372"/>
      <c r="N138" s="370"/>
      <c r="O138" s="370"/>
      <c r="P138" s="371"/>
      <c r="Q138" s="199">
        <v>1083</v>
      </c>
      <c r="R138" s="372"/>
      <c r="S138" s="370"/>
      <c r="T138" s="371"/>
      <c r="U138" s="174">
        <f t="shared" si="1"/>
        <v>1083</v>
      </c>
      <c r="AC138" s="365"/>
      <c r="AH138" s="365"/>
    </row>
    <row r="139" spans="1:34" ht="13.5" thickBot="1">
      <c r="A139" s="1020"/>
      <c r="B139" s="1006"/>
      <c r="C139" s="958"/>
      <c r="D139" s="1016"/>
      <c r="E139" s="1001"/>
      <c r="F139" s="954"/>
      <c r="G139" s="958"/>
      <c r="H139" s="948"/>
      <c r="I139" s="1001"/>
      <c r="J139" s="954"/>
      <c r="K139" s="266" t="s">
        <v>376</v>
      </c>
      <c r="L139" s="273" t="s">
        <v>714</v>
      </c>
      <c r="M139" s="372"/>
      <c r="N139" s="370"/>
      <c r="O139" s="370"/>
      <c r="P139" s="371"/>
      <c r="Q139" s="143">
        <v>4</v>
      </c>
      <c r="R139" s="372"/>
      <c r="S139" s="370"/>
      <c r="T139" s="371"/>
      <c r="U139" s="174">
        <f t="shared" si="1"/>
        <v>4</v>
      </c>
      <c r="AC139" s="365"/>
      <c r="AH139" s="365"/>
    </row>
    <row r="140" spans="1:21" ht="13.5" thickBot="1">
      <c r="A140" s="1020"/>
      <c r="B140" s="1006"/>
      <c r="C140" s="958"/>
      <c r="D140" s="1016"/>
      <c r="E140" s="1001"/>
      <c r="F140" s="954"/>
      <c r="G140" s="959"/>
      <c r="H140" s="949"/>
      <c r="I140" s="1002"/>
      <c r="J140" s="955"/>
      <c r="K140" s="266" t="s">
        <v>713</v>
      </c>
      <c r="L140" s="273" t="s">
        <v>212</v>
      </c>
      <c r="M140" s="372"/>
      <c r="N140" s="370"/>
      <c r="O140" s="370"/>
      <c r="P140" s="371"/>
      <c r="Q140" s="146">
        <v>1</v>
      </c>
      <c r="R140" s="372"/>
      <c r="S140" s="370"/>
      <c r="T140" s="371"/>
      <c r="U140" s="174">
        <f t="shared" si="1"/>
        <v>1</v>
      </c>
    </row>
    <row r="141" spans="1:34" ht="13.5" thickBot="1">
      <c r="A141" s="1020"/>
      <c r="B141" s="1006"/>
      <c r="C141" s="958"/>
      <c r="D141" s="1016"/>
      <c r="E141" s="1001"/>
      <c r="F141" s="954"/>
      <c r="G141" s="262">
        <v>2</v>
      </c>
      <c r="H141" s="263" t="s">
        <v>211</v>
      </c>
      <c r="I141" s="263"/>
      <c r="J141" s="263"/>
      <c r="K141" s="263"/>
      <c r="L141" s="263"/>
      <c r="M141" s="376"/>
      <c r="N141" s="373"/>
      <c r="O141" s="373"/>
      <c r="P141" s="377"/>
      <c r="Q141" s="441">
        <v>4213</v>
      </c>
      <c r="R141" s="439"/>
      <c r="S141" s="370"/>
      <c r="T141" s="371"/>
      <c r="U141" s="174">
        <f t="shared" si="1"/>
        <v>4213</v>
      </c>
      <c r="AC141" s="365"/>
      <c r="AH141" s="365"/>
    </row>
    <row r="142" spans="1:34" ht="13.5" thickBot="1">
      <c r="A142" s="1021"/>
      <c r="B142" s="1022"/>
      <c r="C142" s="1260"/>
      <c r="D142" s="1225"/>
      <c r="E142" s="1261"/>
      <c r="F142" s="1227"/>
      <c r="G142" s="287" t="s">
        <v>713</v>
      </c>
      <c r="H142" s="288" t="s">
        <v>717</v>
      </c>
      <c r="I142" s="288"/>
      <c r="J142" s="288"/>
      <c r="K142" s="288"/>
      <c r="L142" s="288"/>
      <c r="M142" s="152">
        <v>1</v>
      </c>
      <c r="N142" s="192">
        <v>0</v>
      </c>
      <c r="O142" s="192">
        <v>0</v>
      </c>
      <c r="P142" s="192">
        <v>0</v>
      </c>
      <c r="Q142" s="378"/>
      <c r="R142" s="424">
        <v>313</v>
      </c>
      <c r="S142" s="361">
        <v>4</v>
      </c>
      <c r="T142" s="158">
        <v>26457</v>
      </c>
      <c r="U142" s="174">
        <f t="shared" si="1"/>
        <v>26775</v>
      </c>
      <c r="AC142" s="365"/>
      <c r="AF142" s="365"/>
      <c r="AH142" s="365"/>
    </row>
    <row r="143" spans="13:34" ht="12.75">
      <c r="M143" s="174">
        <f aca="true" t="shared" si="2" ref="M143:U143">SUM(M105:M142)</f>
        <v>37846</v>
      </c>
      <c r="N143" s="174">
        <f t="shared" si="2"/>
        <v>403</v>
      </c>
      <c r="O143" s="174">
        <f t="shared" si="2"/>
        <v>277</v>
      </c>
      <c r="P143" s="174">
        <f t="shared" si="2"/>
        <v>5352</v>
      </c>
      <c r="Q143" s="174">
        <f t="shared" si="2"/>
        <v>15803</v>
      </c>
      <c r="R143" s="174">
        <f t="shared" si="2"/>
        <v>313</v>
      </c>
      <c r="S143" s="174">
        <f t="shared" si="2"/>
        <v>4</v>
      </c>
      <c r="T143" s="174">
        <f t="shared" si="2"/>
        <v>26457</v>
      </c>
      <c r="U143" s="174">
        <f t="shared" si="2"/>
        <v>86455</v>
      </c>
      <c r="AE143" s="365"/>
      <c r="AH143" s="365"/>
    </row>
    <row r="144" spans="25:34" ht="12.75">
      <c r="Y144" s="365"/>
      <c r="AB144" s="365"/>
      <c r="AC144" s="365"/>
      <c r="AF144" s="365"/>
      <c r="AH144" s="365"/>
    </row>
    <row r="145" spans="25:34" ht="12.75">
      <c r="Y145" s="365"/>
      <c r="AB145" s="365"/>
      <c r="AC145" s="365"/>
      <c r="AD145" s="365"/>
      <c r="AE145" s="365"/>
      <c r="AF145" s="365"/>
      <c r="AH145" s="365"/>
    </row>
  </sheetData>
  <sheetProtection/>
  <mergeCells count="93">
    <mergeCell ref="H123:H140"/>
    <mergeCell ref="I123:I140"/>
    <mergeCell ref="J123:J140"/>
    <mergeCell ref="M55:P55"/>
    <mergeCell ref="M56:P56"/>
    <mergeCell ref="O100:O104"/>
    <mergeCell ref="P100:Q100"/>
    <mergeCell ref="P101:Q101"/>
    <mergeCell ref="P102:Q102"/>
    <mergeCell ref="N92:Q92"/>
    <mergeCell ref="M85:T85"/>
    <mergeCell ref="M86:T86"/>
    <mergeCell ref="M87:R87"/>
    <mergeCell ref="N6:N22"/>
    <mergeCell ref="M63:P63"/>
    <mergeCell ref="R83:T83"/>
    <mergeCell ref="R46:T82"/>
    <mergeCell ref="Q46:Q63"/>
    <mergeCell ref="M58:P58"/>
    <mergeCell ref="M59:P59"/>
    <mergeCell ref="M57:P57"/>
    <mergeCell ref="M50:P50"/>
    <mergeCell ref="M51:P51"/>
    <mergeCell ref="M52:P52"/>
    <mergeCell ref="M53:P53"/>
    <mergeCell ref="M46:P46"/>
    <mergeCell ref="M47:P47"/>
    <mergeCell ref="M48:P48"/>
    <mergeCell ref="M49:P49"/>
    <mergeCell ref="C123:C142"/>
    <mergeCell ref="D123:D142"/>
    <mergeCell ref="E123:E142"/>
    <mergeCell ref="F123:F142"/>
    <mergeCell ref="G123:G140"/>
    <mergeCell ref="O41:O45"/>
    <mergeCell ref="P41:Q41"/>
    <mergeCell ref="F64:F83"/>
    <mergeCell ref="G64:G81"/>
    <mergeCell ref="M83:P83"/>
    <mergeCell ref="H64:H81"/>
    <mergeCell ref="I64:I81"/>
    <mergeCell ref="J64:J81"/>
    <mergeCell ref="M60:P60"/>
    <mergeCell ref="M61:P61"/>
    <mergeCell ref="M54:P54"/>
    <mergeCell ref="O36:Q36"/>
    <mergeCell ref="N37:N45"/>
    <mergeCell ref="O6:O23"/>
    <mergeCell ref="A105:A142"/>
    <mergeCell ref="B105:B142"/>
    <mergeCell ref="A46:A83"/>
    <mergeCell ref="B46:B83"/>
    <mergeCell ref="C64:C83"/>
    <mergeCell ref="M62:P62"/>
    <mergeCell ref="M64:P82"/>
    <mergeCell ref="D64:D83"/>
    <mergeCell ref="E64:E83"/>
    <mergeCell ref="O37:Q37"/>
    <mergeCell ref="O38:Q38"/>
    <mergeCell ref="O39:Q39"/>
    <mergeCell ref="P40:Q40"/>
    <mergeCell ref="M26:T26"/>
    <mergeCell ref="M27:T27"/>
    <mergeCell ref="M28:R28"/>
    <mergeCell ref="M29:R29"/>
    <mergeCell ref="S29:S45"/>
    <mergeCell ref="T29:T45"/>
    <mergeCell ref="P42:Q42"/>
    <mergeCell ref="P43:Q43"/>
    <mergeCell ref="M30:R30"/>
    <mergeCell ref="M31:R31"/>
    <mergeCell ref="N32:Q32"/>
    <mergeCell ref="M33:M45"/>
    <mergeCell ref="N33:Q33"/>
    <mergeCell ref="R33:R45"/>
    <mergeCell ref="N34:Q34"/>
    <mergeCell ref="N35:Q35"/>
    <mergeCell ref="M88:R88"/>
    <mergeCell ref="S88:S104"/>
    <mergeCell ref="T88:T104"/>
    <mergeCell ref="M89:R89"/>
    <mergeCell ref="M90:R90"/>
    <mergeCell ref="N91:Q91"/>
    <mergeCell ref="M92:M104"/>
    <mergeCell ref="R92:R104"/>
    <mergeCell ref="N93:Q93"/>
    <mergeCell ref="N94:Q94"/>
    <mergeCell ref="O95:Q95"/>
    <mergeCell ref="N96:N104"/>
    <mergeCell ref="O96:Q96"/>
    <mergeCell ref="O97:Q97"/>
    <mergeCell ref="O98:Q98"/>
    <mergeCell ref="P99:Q99"/>
  </mergeCells>
  <printOptions horizontalCentered="1" verticalCentered="1"/>
  <pageMargins left="0" right="0" top="0" bottom="0" header="0" footer="0"/>
  <pageSetup fitToHeight="2" horizontalDpi="600" verticalDpi="600" orientation="landscape" paperSize="9" scale="53" r:id="rId1"/>
  <rowBreaks count="1" manualBreakCount="1">
    <brk id="84" max="19" man="1"/>
  </rowBreaks>
</worksheet>
</file>

<file path=xl/worksheets/sheet9.xml><?xml version="1.0" encoding="utf-8"?>
<worksheet xmlns="http://schemas.openxmlformats.org/spreadsheetml/2006/main" xmlns:r="http://schemas.openxmlformats.org/officeDocument/2006/relationships">
  <dimension ref="A1:CN84"/>
  <sheetViews>
    <sheetView zoomScaleSheetLayoutView="75" zoomScalePageLayoutView="0" workbookViewId="0" topLeftCell="A1">
      <selection activeCell="A1" sqref="A1"/>
    </sheetView>
  </sheetViews>
  <sheetFormatPr defaultColWidth="9.140625" defaultRowHeight="12.75"/>
  <cols>
    <col min="1" max="1" width="4.00390625" style="53" customWidth="1"/>
    <col min="2" max="2" width="3.57421875" style="53" customWidth="1"/>
    <col min="3" max="3" width="3.28125" style="53" customWidth="1"/>
    <col min="4" max="4" width="10.421875" style="53" customWidth="1"/>
    <col min="5" max="5" width="3.00390625" style="53" customWidth="1"/>
    <col min="6" max="6" width="2.57421875" style="53" customWidth="1"/>
    <col min="7" max="7" width="3.421875" style="53" customWidth="1"/>
    <col min="8" max="8" width="32.421875" style="53" customWidth="1"/>
    <col min="9" max="12" width="13.28125" style="53" customWidth="1"/>
    <col min="13" max="15" width="13.28125" style="122" customWidth="1"/>
    <col min="16" max="16" width="13.28125" style="93" customWidth="1"/>
    <col min="17" max="92" width="9.140625" style="93" customWidth="1"/>
    <col min="93" max="16384" width="9.140625" style="53" customWidth="1"/>
  </cols>
  <sheetData>
    <row r="1" spans="1:92" ht="12.75">
      <c r="A1" s="53" t="s">
        <v>378</v>
      </c>
      <c r="I1" s="123"/>
      <c r="J1" s="123"/>
      <c r="K1" s="123"/>
      <c r="L1" s="12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2.75">
      <c r="A2" s="47" t="s">
        <v>594</v>
      </c>
      <c r="B2" s="47"/>
      <c r="C2" s="47"/>
      <c r="D2" s="47"/>
      <c r="E2" s="47" t="s">
        <v>146</v>
      </c>
      <c r="I2" s="123"/>
      <c r="J2" s="123"/>
      <c r="K2" s="123"/>
      <c r="L2" s="12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9:92" ht="12.75">
      <c r="I3" s="123"/>
      <c r="J3" s="123"/>
      <c r="K3" s="123"/>
      <c r="L3" s="12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row>
    <row r="4" spans="3:92" ht="12.75">
      <c r="C4" s="100"/>
      <c r="I4" s="93"/>
      <c r="L4" s="39"/>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row>
    <row r="5" spans="1:92" ht="12.75">
      <c r="A5" s="54">
        <v>-1</v>
      </c>
      <c r="B5" s="54"/>
      <c r="C5" s="54" t="s">
        <v>269</v>
      </c>
      <c r="I5" s="417">
        <f>SUM(I70:L71,I79:L81,M82:P82)</f>
        <v>72942</v>
      </c>
      <c r="J5" s="417">
        <f>I5</f>
        <v>72942</v>
      </c>
      <c r="K5" s="417">
        <f>J5</f>
        <v>72942</v>
      </c>
      <c r="L5" s="489"/>
      <c r="M5" s="39"/>
      <c r="N5" s="39"/>
      <c r="O5" s="489"/>
      <c r="P5" s="39"/>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row>
    <row r="6" spans="1:92" ht="12.75">
      <c r="A6" s="99">
        <v>110</v>
      </c>
      <c r="B6" s="429"/>
      <c r="C6" s="90" t="s">
        <v>147</v>
      </c>
      <c r="D6" s="90"/>
      <c r="I6" s="128">
        <f>SUM(I77:L77)</f>
        <v>9749</v>
      </c>
      <c r="J6" s="1176">
        <f>SUM(I6:I8)</f>
        <v>10087</v>
      </c>
      <c r="K6" s="960">
        <f>SUM(J6:J13)</f>
        <v>13513</v>
      </c>
      <c r="L6" s="489"/>
      <c r="M6" s="39"/>
      <c r="N6" s="39"/>
      <c r="O6" s="489"/>
      <c r="P6" s="39"/>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row>
    <row r="7" spans="1:92" ht="12.75">
      <c r="A7" s="99">
        <v>120</v>
      </c>
      <c r="B7" s="429"/>
      <c r="C7" s="90" t="s">
        <v>149</v>
      </c>
      <c r="D7" s="90"/>
      <c r="I7" s="105">
        <f>SUM(I75:L75)</f>
        <v>1</v>
      </c>
      <c r="J7" s="1177"/>
      <c r="K7" s="961"/>
      <c r="L7" s="489"/>
      <c r="M7" s="39"/>
      <c r="N7" s="39"/>
      <c r="O7" s="39"/>
      <c r="P7" s="39"/>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row>
    <row r="8" spans="1:92" ht="12.75">
      <c r="A8" s="99">
        <v>130</v>
      </c>
      <c r="C8" s="90" t="s">
        <v>148</v>
      </c>
      <c r="D8" s="90"/>
      <c r="I8" s="129">
        <f>SUM(I76:L76)</f>
        <v>337</v>
      </c>
      <c r="J8" s="1236"/>
      <c r="K8" s="961"/>
      <c r="L8" s="489"/>
      <c r="M8" s="39"/>
      <c r="N8" s="39"/>
      <c r="O8" s="39"/>
      <c r="P8" s="39"/>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row>
    <row r="9" spans="1:92" ht="12.75">
      <c r="A9" s="99">
        <v>210</v>
      </c>
      <c r="B9" s="429"/>
      <c r="C9" s="90" t="s">
        <v>150</v>
      </c>
      <c r="D9" s="90"/>
      <c r="I9" s="109">
        <f>SUM(I73:L73)</f>
        <v>2977</v>
      </c>
      <c r="J9" s="1182">
        <f>SUM(I9:I11)</f>
        <v>3411</v>
      </c>
      <c r="K9" s="961"/>
      <c r="L9" s="489"/>
      <c r="M9" s="39"/>
      <c r="N9" s="39"/>
      <c r="O9" s="489"/>
      <c r="P9" s="39"/>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row>
    <row r="10" spans="1:92" ht="12.75">
      <c r="A10" s="99">
        <v>220</v>
      </c>
      <c r="B10" s="429"/>
      <c r="C10" s="90" t="s">
        <v>151</v>
      </c>
      <c r="D10" s="90"/>
      <c r="I10" s="109">
        <f>SUM(I74:L74)</f>
        <v>175</v>
      </c>
      <c r="J10" s="1184"/>
      <c r="K10" s="961"/>
      <c r="L10" s="489"/>
      <c r="M10" s="39"/>
      <c r="N10" s="39"/>
      <c r="O10" s="39"/>
      <c r="P10" s="39"/>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row>
    <row r="11" spans="1:92" ht="12.75">
      <c r="A11" s="99">
        <v>280</v>
      </c>
      <c r="B11" s="429"/>
      <c r="C11" s="90" t="s">
        <v>152</v>
      </c>
      <c r="D11" s="90"/>
      <c r="I11" s="150">
        <f>SUM(I72:L72)</f>
        <v>259</v>
      </c>
      <c r="J11" s="1183"/>
      <c r="K11" s="961"/>
      <c r="L11" s="489"/>
      <c r="M11" s="39"/>
      <c r="N11" s="39"/>
      <c r="O11" s="39"/>
      <c r="P11" s="39"/>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row>
    <row r="12" spans="1:92" ht="12.75">
      <c r="A12" s="99">
        <v>900</v>
      </c>
      <c r="B12" s="429"/>
      <c r="C12" s="99" t="s">
        <v>153</v>
      </c>
      <c r="D12" s="90"/>
      <c r="I12" s="387">
        <f>SUM(I78:L78)</f>
        <v>15</v>
      </c>
      <c r="J12" s="387">
        <f>I12</f>
        <v>15</v>
      </c>
      <c r="K12" s="961"/>
      <c r="L12" s="489"/>
      <c r="M12" s="39"/>
      <c r="N12" s="39"/>
      <c r="O12" s="39"/>
      <c r="P12" s="39"/>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row>
    <row r="13" spans="1:23" s="123" customFormat="1" ht="12.75">
      <c r="A13" s="420" t="s">
        <v>713</v>
      </c>
      <c r="C13" s="420" t="s">
        <v>212</v>
      </c>
      <c r="D13" s="54"/>
      <c r="I13" s="487">
        <f>SUM(I82:L82)</f>
        <v>0</v>
      </c>
      <c r="J13" s="487">
        <f>I13</f>
        <v>0</v>
      </c>
      <c r="K13" s="962"/>
      <c r="L13" s="39"/>
      <c r="M13" s="39"/>
      <c r="N13" s="39"/>
      <c r="O13" s="39"/>
      <c r="P13" s="39"/>
      <c r="Q13" s="53"/>
      <c r="R13" s="53"/>
      <c r="S13" s="53"/>
      <c r="T13" s="53"/>
      <c r="U13" s="53"/>
      <c r="V13" s="53"/>
      <c r="W13" s="53"/>
    </row>
    <row r="14" spans="1:92" ht="13.5" thickBot="1">
      <c r="A14" s="420"/>
      <c r="C14" s="420"/>
      <c r="D14" s="47"/>
      <c r="I14" s="139"/>
      <c r="J14" s="39"/>
      <c r="K14" s="691">
        <f>SUM(K5:K13)</f>
        <v>86455</v>
      </c>
      <c r="L14" s="39"/>
      <c r="M14" s="39"/>
      <c r="N14" s="39"/>
      <c r="O14" s="3"/>
      <c r="Q14" s="53"/>
      <c r="R14" s="53"/>
      <c r="S14" s="53"/>
      <c r="T14" s="53"/>
      <c r="U14" s="53"/>
      <c r="V14" s="53"/>
      <c r="W14" s="53"/>
      <c r="CI14" s="53"/>
      <c r="CJ14" s="53"/>
      <c r="CK14" s="53"/>
      <c r="CL14" s="53"/>
      <c r="CM14" s="53"/>
      <c r="CN14" s="53"/>
    </row>
    <row r="15" ht="14.25" thickBot="1" thickTop="1"/>
    <row r="16" spans="1:16" ht="12.75">
      <c r="A16" s="53" t="s">
        <v>378</v>
      </c>
      <c r="I16" s="972" t="s">
        <v>302</v>
      </c>
      <c r="J16" s="973"/>
      <c r="K16" s="973"/>
      <c r="L16" s="973"/>
      <c r="M16" s="973"/>
      <c r="N16" s="973"/>
      <c r="O16" s="973"/>
      <c r="P16" s="974"/>
    </row>
    <row r="17" spans="9:16" ht="12.75">
      <c r="I17" s="975" t="s">
        <v>710</v>
      </c>
      <c r="J17" s="976"/>
      <c r="K17" s="976"/>
      <c r="L17" s="976"/>
      <c r="M17" s="976"/>
      <c r="N17" s="976"/>
      <c r="O17" s="976"/>
      <c r="P17" s="977"/>
    </row>
    <row r="18" spans="9:16" ht="12.75">
      <c r="I18" s="978" t="s">
        <v>599</v>
      </c>
      <c r="J18" s="979"/>
      <c r="K18" s="979"/>
      <c r="L18" s="979"/>
      <c r="M18" s="979"/>
      <c r="N18" s="980"/>
      <c r="O18" s="328" t="s">
        <v>713</v>
      </c>
      <c r="P18" s="329" t="s">
        <v>492</v>
      </c>
    </row>
    <row r="19" spans="9:16" ht="12.75">
      <c r="I19" s="981" t="s">
        <v>408</v>
      </c>
      <c r="J19" s="982"/>
      <c r="K19" s="982"/>
      <c r="L19" s="982"/>
      <c r="M19" s="982"/>
      <c r="N19" s="983"/>
      <c r="O19" s="1036" t="s">
        <v>212</v>
      </c>
      <c r="P19" s="1279" t="s">
        <v>409</v>
      </c>
    </row>
    <row r="20" spans="9:16" ht="12.75">
      <c r="I20" s="1280" t="s">
        <v>488</v>
      </c>
      <c r="J20" s="1281"/>
      <c r="K20" s="1281"/>
      <c r="L20" s="1281"/>
      <c r="M20" s="1281"/>
      <c r="N20" s="1296"/>
      <c r="O20" s="1036"/>
      <c r="P20" s="1279"/>
    </row>
    <row r="21" spans="9:16" ht="12.75" customHeight="1">
      <c r="I21" s="1282" t="s">
        <v>489</v>
      </c>
      <c r="J21" s="906"/>
      <c r="K21" s="906"/>
      <c r="L21" s="906"/>
      <c r="M21" s="906"/>
      <c r="N21" s="1288"/>
      <c r="O21" s="1036"/>
      <c r="P21" s="1279"/>
    </row>
    <row r="22" spans="9:16" ht="12.75">
      <c r="I22" s="327">
        <v>1</v>
      </c>
      <c r="J22" s="1289">
        <v>2</v>
      </c>
      <c r="K22" s="979"/>
      <c r="L22" s="979"/>
      <c r="M22" s="980"/>
      <c r="N22" s="342" t="s">
        <v>713</v>
      </c>
      <c r="O22" s="1036"/>
      <c r="P22" s="1279"/>
    </row>
    <row r="23" spans="9:16" ht="12.75">
      <c r="I23" s="1049" t="s">
        <v>210</v>
      </c>
      <c r="J23" s="968" t="s">
        <v>211</v>
      </c>
      <c r="K23" s="946"/>
      <c r="L23" s="946"/>
      <c r="M23" s="969"/>
      <c r="N23" s="1060" t="s">
        <v>218</v>
      </c>
      <c r="O23" s="1036"/>
      <c r="P23" s="1279"/>
    </row>
    <row r="24" spans="9:16" ht="12.75">
      <c r="I24" s="1049"/>
      <c r="J24" s="1293" t="s">
        <v>490</v>
      </c>
      <c r="K24" s="1294"/>
      <c r="L24" s="1294"/>
      <c r="M24" s="1295"/>
      <c r="N24" s="1060"/>
      <c r="O24" s="1036"/>
      <c r="P24" s="1279"/>
    </row>
    <row r="25" spans="9:16" ht="12.75">
      <c r="I25" s="1049"/>
      <c r="J25" s="905" t="s">
        <v>491</v>
      </c>
      <c r="K25" s="906"/>
      <c r="L25" s="906"/>
      <c r="M25" s="1288"/>
      <c r="N25" s="1060"/>
      <c r="O25" s="1036"/>
      <c r="P25" s="1279"/>
    </row>
    <row r="26" spans="9:16" ht="12.75">
      <c r="I26" s="1049"/>
      <c r="J26" s="330">
        <v>1</v>
      </c>
      <c r="K26" s="979">
        <v>2</v>
      </c>
      <c r="L26" s="979"/>
      <c r="M26" s="980"/>
      <c r="N26" s="1060"/>
      <c r="O26" s="1036"/>
      <c r="P26" s="1279"/>
    </row>
    <row r="27" spans="9:16" ht="12.75" customHeight="1">
      <c r="I27" s="1049"/>
      <c r="J27" s="1060" t="s">
        <v>210</v>
      </c>
      <c r="K27" s="968" t="s">
        <v>211</v>
      </c>
      <c r="L27" s="946"/>
      <c r="M27" s="969"/>
      <c r="N27" s="1060"/>
      <c r="O27" s="1036"/>
      <c r="P27" s="1279"/>
    </row>
    <row r="28" spans="9:16" ht="12.75">
      <c r="I28" s="1049"/>
      <c r="J28" s="1060"/>
      <c r="K28" s="1293" t="s">
        <v>523</v>
      </c>
      <c r="L28" s="1294"/>
      <c r="M28" s="1295"/>
      <c r="N28" s="1060"/>
      <c r="O28" s="1036"/>
      <c r="P28" s="1279"/>
    </row>
    <row r="29" spans="9:16" ht="12.75">
      <c r="I29" s="1049"/>
      <c r="J29" s="1060"/>
      <c r="K29" s="905" t="s">
        <v>524</v>
      </c>
      <c r="L29" s="906"/>
      <c r="M29" s="1288"/>
      <c r="N29" s="1060"/>
      <c r="O29" s="1036"/>
      <c r="P29" s="1279"/>
    </row>
    <row r="30" spans="9:16" ht="12.75">
      <c r="I30" s="1049"/>
      <c r="J30" s="1060"/>
      <c r="K30" s="330">
        <v>1</v>
      </c>
      <c r="L30" s="1289">
        <v>2</v>
      </c>
      <c r="M30" s="980"/>
      <c r="N30" s="1060"/>
      <c r="O30" s="1036"/>
      <c r="P30" s="1279"/>
    </row>
    <row r="31" spans="9:16" ht="12.75" customHeight="1">
      <c r="I31" s="1049"/>
      <c r="J31" s="1060"/>
      <c r="K31" s="1060" t="s">
        <v>210</v>
      </c>
      <c r="L31" s="968" t="s">
        <v>211</v>
      </c>
      <c r="M31" s="969"/>
      <c r="N31" s="1060"/>
      <c r="O31" s="1036"/>
      <c r="P31" s="1279"/>
    </row>
    <row r="32" spans="9:16" ht="12.75">
      <c r="I32" s="1049"/>
      <c r="J32" s="1060"/>
      <c r="K32" s="1060"/>
      <c r="L32" s="1293" t="s">
        <v>607</v>
      </c>
      <c r="M32" s="1295"/>
      <c r="N32" s="1060"/>
      <c r="O32" s="1036"/>
      <c r="P32" s="1279"/>
    </row>
    <row r="33" spans="9:16" ht="24.75" customHeight="1">
      <c r="I33" s="1049"/>
      <c r="J33" s="1060"/>
      <c r="K33" s="1060"/>
      <c r="L33" s="905" t="s">
        <v>544</v>
      </c>
      <c r="M33" s="1288"/>
      <c r="N33" s="1060"/>
      <c r="O33" s="1036"/>
      <c r="P33" s="1279"/>
    </row>
    <row r="34" spans="9:16" ht="12.75">
      <c r="I34" s="1049"/>
      <c r="J34" s="1060"/>
      <c r="K34" s="1060"/>
      <c r="L34" s="330">
        <v>1</v>
      </c>
      <c r="M34" s="325">
        <v>2</v>
      </c>
      <c r="N34" s="1060"/>
      <c r="O34" s="1036"/>
      <c r="P34" s="1279"/>
    </row>
    <row r="35" spans="9:16" ht="12.75" customHeight="1" thickBot="1">
      <c r="I35" s="1050"/>
      <c r="J35" s="1061"/>
      <c r="K35" s="1061"/>
      <c r="L35" s="219" t="s">
        <v>210</v>
      </c>
      <c r="M35" s="341" t="s">
        <v>211</v>
      </c>
      <c r="N35" s="1061"/>
      <c r="O35" s="1036"/>
      <c r="P35" s="1279"/>
    </row>
    <row r="36" spans="1:16" ht="24" customHeight="1">
      <c r="A36" s="1019" t="s">
        <v>609</v>
      </c>
      <c r="B36" s="1011" t="s">
        <v>200</v>
      </c>
      <c r="C36" s="419">
        <v>1</v>
      </c>
      <c r="D36" s="433" t="s">
        <v>313</v>
      </c>
      <c r="E36" s="435"/>
      <c r="F36" s="434"/>
      <c r="G36" s="419"/>
      <c r="H36" s="427"/>
      <c r="I36" s="1333">
        <v>-1</v>
      </c>
      <c r="J36" s="1334"/>
      <c r="K36" s="1334"/>
      <c r="L36" s="1335"/>
      <c r="M36" s="1075"/>
      <c r="N36" s="1043"/>
      <c r="O36" s="1043"/>
      <c r="P36" s="1044"/>
    </row>
    <row r="37" spans="1:16" ht="24" customHeight="1" thickBot="1">
      <c r="A37" s="1020"/>
      <c r="B37" s="1006"/>
      <c r="C37" s="422">
        <v>2</v>
      </c>
      <c r="D37" s="273" t="s">
        <v>139</v>
      </c>
      <c r="E37" s="281"/>
      <c r="F37" s="437"/>
      <c r="G37" s="422"/>
      <c r="H37" s="428"/>
      <c r="I37" s="1336"/>
      <c r="J37" s="1337"/>
      <c r="K37" s="1337"/>
      <c r="L37" s="1338"/>
      <c r="M37" s="1068"/>
      <c r="N37" s="1045"/>
      <c r="O37" s="1045"/>
      <c r="P37" s="1046"/>
    </row>
    <row r="38" spans="1:16" ht="24" customHeight="1">
      <c r="A38" s="1020"/>
      <c r="B38" s="1006"/>
      <c r="C38" s="957">
        <v>3</v>
      </c>
      <c r="D38" s="1355" t="s">
        <v>315</v>
      </c>
      <c r="E38" s="1351" t="s">
        <v>203</v>
      </c>
      <c r="F38" s="1259" t="s">
        <v>206</v>
      </c>
      <c r="G38" s="266">
        <v>1</v>
      </c>
      <c r="H38" s="428" t="s">
        <v>140</v>
      </c>
      <c r="I38" s="1339">
        <v>280</v>
      </c>
      <c r="J38" s="1340"/>
      <c r="K38" s="1340"/>
      <c r="L38" s="1341"/>
      <c r="M38" s="1068"/>
      <c r="N38" s="1045"/>
      <c r="O38" s="1045"/>
      <c r="P38" s="1046"/>
    </row>
    <row r="39" spans="1:16" ht="24" customHeight="1">
      <c r="A39" s="1020"/>
      <c r="B39" s="1006"/>
      <c r="C39" s="958"/>
      <c r="D39" s="1356"/>
      <c r="E39" s="1009"/>
      <c r="F39" s="1006"/>
      <c r="G39" s="266">
        <v>2</v>
      </c>
      <c r="H39" s="428" t="s">
        <v>141</v>
      </c>
      <c r="I39" s="1342">
        <v>210</v>
      </c>
      <c r="J39" s="1343"/>
      <c r="K39" s="1343"/>
      <c r="L39" s="1344"/>
      <c r="M39" s="1068"/>
      <c r="N39" s="1045"/>
      <c r="O39" s="1045"/>
      <c r="P39" s="1046"/>
    </row>
    <row r="40" spans="1:16" ht="24" customHeight="1" thickBot="1">
      <c r="A40" s="1020"/>
      <c r="B40" s="1006"/>
      <c r="C40" s="958"/>
      <c r="D40" s="1356"/>
      <c r="E40" s="1009"/>
      <c r="F40" s="1006"/>
      <c r="G40" s="266">
        <v>3</v>
      </c>
      <c r="H40" s="428" t="s">
        <v>142</v>
      </c>
      <c r="I40" s="1362">
        <v>220</v>
      </c>
      <c r="J40" s="1363"/>
      <c r="K40" s="1363"/>
      <c r="L40" s="1364"/>
      <c r="M40" s="1068"/>
      <c r="N40" s="1045"/>
      <c r="O40" s="1045"/>
      <c r="P40" s="1046"/>
    </row>
    <row r="41" spans="1:16" ht="24" customHeight="1">
      <c r="A41" s="1020"/>
      <c r="B41" s="1006"/>
      <c r="C41" s="959"/>
      <c r="D41" s="1357"/>
      <c r="E41" s="1009"/>
      <c r="F41" s="1006"/>
      <c r="G41" s="266">
        <v>4</v>
      </c>
      <c r="H41" s="428" t="s">
        <v>143</v>
      </c>
      <c r="I41" s="1105">
        <v>120</v>
      </c>
      <c r="J41" s="1332"/>
      <c r="K41" s="1332"/>
      <c r="L41" s="1106"/>
      <c r="M41" s="1068"/>
      <c r="N41" s="1045"/>
      <c r="O41" s="1045"/>
      <c r="P41" s="1046"/>
    </row>
    <row r="42" spans="1:16" ht="24" customHeight="1">
      <c r="A42" s="1020"/>
      <c r="B42" s="1006"/>
      <c r="C42" s="957">
        <v>4</v>
      </c>
      <c r="D42" s="1355" t="s">
        <v>529</v>
      </c>
      <c r="E42" s="1009"/>
      <c r="F42" s="1006"/>
      <c r="G42" s="266">
        <v>5</v>
      </c>
      <c r="H42" s="428" t="s">
        <v>144</v>
      </c>
      <c r="I42" s="1110">
        <v>130</v>
      </c>
      <c r="J42" s="1358"/>
      <c r="K42" s="1358"/>
      <c r="L42" s="1111"/>
      <c r="M42" s="1068"/>
      <c r="N42" s="1045"/>
      <c r="O42" s="1045"/>
      <c r="P42" s="1046"/>
    </row>
    <row r="43" spans="1:16" ht="24" customHeight="1" thickBot="1">
      <c r="A43" s="1020"/>
      <c r="B43" s="1006"/>
      <c r="C43" s="958"/>
      <c r="D43" s="1356"/>
      <c r="E43" s="1009"/>
      <c r="F43" s="1006"/>
      <c r="G43" s="266">
        <v>6</v>
      </c>
      <c r="H43" s="428" t="s">
        <v>145</v>
      </c>
      <c r="I43" s="1359">
        <v>110</v>
      </c>
      <c r="J43" s="1360"/>
      <c r="K43" s="1360"/>
      <c r="L43" s="1361"/>
      <c r="M43" s="1068"/>
      <c r="N43" s="1045"/>
      <c r="O43" s="1045"/>
      <c r="P43" s="1046"/>
    </row>
    <row r="44" spans="1:16" ht="24" customHeight="1" thickBot="1">
      <c r="A44" s="1020"/>
      <c r="B44" s="1006"/>
      <c r="C44" s="959"/>
      <c r="D44" s="1357"/>
      <c r="E44" s="1010"/>
      <c r="F44" s="1007"/>
      <c r="G44" s="266">
        <v>7</v>
      </c>
      <c r="H44" s="428" t="s">
        <v>268</v>
      </c>
      <c r="I44" s="1345">
        <v>900</v>
      </c>
      <c r="J44" s="1346"/>
      <c r="K44" s="1346"/>
      <c r="L44" s="1347"/>
      <c r="M44" s="1068"/>
      <c r="N44" s="1045"/>
      <c r="O44" s="1045"/>
      <c r="P44" s="1046"/>
    </row>
    <row r="45" spans="1:16" ht="24" customHeight="1">
      <c r="A45" s="1020"/>
      <c r="B45" s="1006"/>
      <c r="C45" s="10">
        <v>5</v>
      </c>
      <c r="D45" s="277" t="s">
        <v>708</v>
      </c>
      <c r="E45" s="443"/>
      <c r="F45" s="432"/>
      <c r="G45" s="10"/>
      <c r="H45" s="428"/>
      <c r="I45" s="1333">
        <v>-1</v>
      </c>
      <c r="J45" s="1334"/>
      <c r="K45" s="1334"/>
      <c r="L45" s="1335"/>
      <c r="M45" s="1068"/>
      <c r="N45" s="1045"/>
      <c r="O45" s="1045"/>
      <c r="P45" s="1046"/>
    </row>
    <row r="46" spans="1:16" ht="24" customHeight="1">
      <c r="A46" s="1020"/>
      <c r="B46" s="1006"/>
      <c r="C46" s="10">
        <v>6</v>
      </c>
      <c r="D46" s="273" t="s">
        <v>467</v>
      </c>
      <c r="E46" s="281"/>
      <c r="F46" s="437"/>
      <c r="G46" s="10"/>
      <c r="H46" s="428"/>
      <c r="I46" s="1348"/>
      <c r="J46" s="1349"/>
      <c r="K46" s="1349"/>
      <c r="L46" s="1350"/>
      <c r="M46" s="1068"/>
      <c r="N46" s="1045"/>
      <c r="O46" s="1045"/>
      <c r="P46" s="1046"/>
    </row>
    <row r="47" spans="1:16" ht="24" customHeight="1" thickBot="1">
      <c r="A47" s="1020"/>
      <c r="B47" s="1006"/>
      <c r="C47" s="266">
        <v>7</v>
      </c>
      <c r="D47" s="273" t="s">
        <v>268</v>
      </c>
      <c r="E47" s="443"/>
      <c r="F47" s="432"/>
      <c r="G47" s="266"/>
      <c r="H47" s="412"/>
      <c r="I47" s="1336"/>
      <c r="J47" s="1337"/>
      <c r="K47" s="1337"/>
      <c r="L47" s="1338"/>
      <c r="M47" s="445"/>
      <c r="N47" s="446"/>
      <c r="O47" s="446"/>
      <c r="P47" s="447"/>
    </row>
    <row r="48" spans="1:16" ht="24" customHeight="1" thickBot="1">
      <c r="A48" s="1021"/>
      <c r="B48" s="1022"/>
      <c r="C48" s="309" t="s">
        <v>713</v>
      </c>
      <c r="D48" s="310" t="s">
        <v>218</v>
      </c>
      <c r="E48" s="696"/>
      <c r="F48" s="697"/>
      <c r="G48" s="309"/>
      <c r="H48" s="698"/>
      <c r="I48" s="1352" t="s">
        <v>212</v>
      </c>
      <c r="J48" s="1353"/>
      <c r="K48" s="1353"/>
      <c r="L48" s="1354"/>
      <c r="M48" s="1290">
        <v>-1</v>
      </c>
      <c r="N48" s="1291"/>
      <c r="O48" s="1291"/>
      <c r="P48" s="1292"/>
    </row>
    <row r="49" ht="13.5" thickBot="1"/>
    <row r="50" spans="1:16" ht="12.75">
      <c r="A50" s="53" t="s">
        <v>378</v>
      </c>
      <c r="I50" s="972" t="s">
        <v>302</v>
      </c>
      <c r="J50" s="973"/>
      <c r="K50" s="973"/>
      <c r="L50" s="973"/>
      <c r="M50" s="973"/>
      <c r="N50" s="973"/>
      <c r="O50" s="973"/>
      <c r="P50" s="974"/>
    </row>
    <row r="51" spans="9:16" ht="12.75">
      <c r="I51" s="975" t="s">
        <v>710</v>
      </c>
      <c r="J51" s="976"/>
      <c r="K51" s="976"/>
      <c r="L51" s="976"/>
      <c r="M51" s="976"/>
      <c r="N51" s="976"/>
      <c r="O51" s="976"/>
      <c r="P51" s="977"/>
    </row>
    <row r="52" spans="9:16" ht="12.75">
      <c r="I52" s="978" t="s">
        <v>599</v>
      </c>
      <c r="J52" s="979"/>
      <c r="K52" s="979"/>
      <c r="L52" s="979"/>
      <c r="M52" s="979"/>
      <c r="N52" s="980"/>
      <c r="O52" s="328" t="s">
        <v>713</v>
      </c>
      <c r="P52" s="329" t="s">
        <v>492</v>
      </c>
    </row>
    <row r="53" spans="9:16" ht="12.75">
      <c r="I53" s="981" t="s">
        <v>408</v>
      </c>
      <c r="J53" s="982"/>
      <c r="K53" s="982"/>
      <c r="L53" s="982"/>
      <c r="M53" s="982"/>
      <c r="N53" s="983"/>
      <c r="O53" s="1036" t="s">
        <v>212</v>
      </c>
      <c r="P53" s="1279" t="s">
        <v>409</v>
      </c>
    </row>
    <row r="54" spans="9:16" ht="12.75">
      <c r="I54" s="1280" t="s">
        <v>488</v>
      </c>
      <c r="J54" s="1281"/>
      <c r="K54" s="1281"/>
      <c r="L54" s="1281"/>
      <c r="M54" s="1281"/>
      <c r="N54" s="1296"/>
      <c r="O54" s="1036"/>
      <c r="P54" s="1279"/>
    </row>
    <row r="55" spans="9:16" ht="12.75" customHeight="1">
      <c r="I55" s="1282" t="s">
        <v>489</v>
      </c>
      <c r="J55" s="906"/>
      <c r="K55" s="906"/>
      <c r="L55" s="906"/>
      <c r="M55" s="906"/>
      <c r="N55" s="1288"/>
      <c r="O55" s="1036"/>
      <c r="P55" s="1279"/>
    </row>
    <row r="56" spans="9:16" ht="12.75">
      <c r="I56" s="327">
        <v>1</v>
      </c>
      <c r="J56" s="1289">
        <v>2</v>
      </c>
      <c r="K56" s="979"/>
      <c r="L56" s="979"/>
      <c r="M56" s="980"/>
      <c r="N56" s="342" t="s">
        <v>713</v>
      </c>
      <c r="O56" s="1036"/>
      <c r="P56" s="1279"/>
    </row>
    <row r="57" spans="9:16" ht="12.75">
      <c r="I57" s="1049" t="s">
        <v>210</v>
      </c>
      <c r="J57" s="968" t="s">
        <v>211</v>
      </c>
      <c r="K57" s="946"/>
      <c r="L57" s="946"/>
      <c r="M57" s="969"/>
      <c r="N57" s="1060" t="s">
        <v>218</v>
      </c>
      <c r="O57" s="1036"/>
      <c r="P57" s="1279"/>
    </row>
    <row r="58" spans="9:16" ht="12.75">
      <c r="I58" s="1049"/>
      <c r="J58" s="1293" t="s">
        <v>490</v>
      </c>
      <c r="K58" s="1294"/>
      <c r="L58" s="1294"/>
      <c r="M58" s="1295"/>
      <c r="N58" s="1060"/>
      <c r="O58" s="1036"/>
      <c r="P58" s="1279"/>
    </row>
    <row r="59" spans="9:16" ht="12.75">
      <c r="I59" s="1049"/>
      <c r="J59" s="905" t="s">
        <v>491</v>
      </c>
      <c r="K59" s="906"/>
      <c r="L59" s="906"/>
      <c r="M59" s="1288"/>
      <c r="N59" s="1060"/>
      <c r="O59" s="1036"/>
      <c r="P59" s="1279"/>
    </row>
    <row r="60" spans="9:16" ht="12.75">
      <c r="I60" s="1049"/>
      <c r="J60" s="330">
        <v>1</v>
      </c>
      <c r="K60" s="979">
        <v>2</v>
      </c>
      <c r="L60" s="979"/>
      <c r="M60" s="980"/>
      <c r="N60" s="1060"/>
      <c r="O60" s="1036"/>
      <c r="P60" s="1279"/>
    </row>
    <row r="61" spans="9:16" ht="12.75" customHeight="1">
      <c r="I61" s="1049"/>
      <c r="J61" s="1060" t="s">
        <v>210</v>
      </c>
      <c r="K61" s="968" t="s">
        <v>211</v>
      </c>
      <c r="L61" s="946"/>
      <c r="M61" s="969"/>
      <c r="N61" s="1060"/>
      <c r="O61" s="1036"/>
      <c r="P61" s="1279"/>
    </row>
    <row r="62" spans="9:16" ht="12.75">
      <c r="I62" s="1049"/>
      <c r="J62" s="1060"/>
      <c r="K62" s="1293" t="s">
        <v>523</v>
      </c>
      <c r="L62" s="1294"/>
      <c r="M62" s="1295"/>
      <c r="N62" s="1060"/>
      <c r="O62" s="1036"/>
      <c r="P62" s="1279"/>
    </row>
    <row r="63" spans="9:16" ht="12.75">
      <c r="I63" s="1049"/>
      <c r="J63" s="1060"/>
      <c r="K63" s="905" t="s">
        <v>524</v>
      </c>
      <c r="L63" s="906"/>
      <c r="M63" s="1288"/>
      <c r="N63" s="1060"/>
      <c r="O63" s="1036"/>
      <c r="P63" s="1279"/>
    </row>
    <row r="64" spans="9:16" ht="12.75">
      <c r="I64" s="1049"/>
      <c r="J64" s="1060"/>
      <c r="K64" s="330">
        <v>1</v>
      </c>
      <c r="L64" s="1289">
        <v>2</v>
      </c>
      <c r="M64" s="980"/>
      <c r="N64" s="1060"/>
      <c r="O64" s="1036"/>
      <c r="P64" s="1279"/>
    </row>
    <row r="65" spans="9:16" ht="12.75" customHeight="1">
      <c r="I65" s="1049"/>
      <c r="J65" s="1060"/>
      <c r="K65" s="1060" t="s">
        <v>210</v>
      </c>
      <c r="L65" s="968" t="s">
        <v>211</v>
      </c>
      <c r="M65" s="969"/>
      <c r="N65" s="1060"/>
      <c r="O65" s="1036"/>
      <c r="P65" s="1279"/>
    </row>
    <row r="66" spans="9:16" ht="12.75">
      <c r="I66" s="1049"/>
      <c r="J66" s="1060"/>
      <c r="K66" s="1060"/>
      <c r="L66" s="1293" t="s">
        <v>607</v>
      </c>
      <c r="M66" s="1295"/>
      <c r="N66" s="1060"/>
      <c r="O66" s="1036"/>
      <c r="P66" s="1279"/>
    </row>
    <row r="67" spans="9:16" ht="24.75" customHeight="1">
      <c r="I67" s="1049"/>
      <c r="J67" s="1060"/>
      <c r="K67" s="1060"/>
      <c r="L67" s="905" t="s">
        <v>544</v>
      </c>
      <c r="M67" s="1288"/>
      <c r="N67" s="1060"/>
      <c r="O67" s="1036"/>
      <c r="P67" s="1279"/>
    </row>
    <row r="68" spans="9:16" ht="12.75">
      <c r="I68" s="1049"/>
      <c r="J68" s="1060"/>
      <c r="K68" s="1060"/>
      <c r="L68" s="330">
        <v>1</v>
      </c>
      <c r="M68" s="325">
        <v>2</v>
      </c>
      <c r="N68" s="1060"/>
      <c r="O68" s="1036"/>
      <c r="P68" s="1279"/>
    </row>
    <row r="69" spans="9:16" ht="12.75" customHeight="1" thickBot="1">
      <c r="I69" s="1050"/>
      <c r="J69" s="1061"/>
      <c r="K69" s="1061"/>
      <c r="L69" s="219" t="s">
        <v>210</v>
      </c>
      <c r="M69" s="341" t="s">
        <v>211</v>
      </c>
      <c r="N69" s="1061"/>
      <c r="O69" s="1036"/>
      <c r="P69" s="1279"/>
    </row>
    <row r="70" spans="1:30" ht="29.25" customHeight="1">
      <c r="A70" s="1019" t="s">
        <v>609</v>
      </c>
      <c r="B70" s="1011" t="s">
        <v>200</v>
      </c>
      <c r="C70" s="419">
        <v>1</v>
      </c>
      <c r="D70" s="433" t="s">
        <v>313</v>
      </c>
      <c r="E70" s="435"/>
      <c r="F70" s="434"/>
      <c r="G70" s="419"/>
      <c r="H70" s="427"/>
      <c r="I70" s="449">
        <v>2169</v>
      </c>
      <c r="J70" s="450">
        <v>0</v>
      </c>
      <c r="K70" s="450">
        <v>87</v>
      </c>
      <c r="L70" s="451">
        <v>18</v>
      </c>
      <c r="M70" s="375"/>
      <c r="N70" s="367"/>
      <c r="O70" s="367"/>
      <c r="P70" s="368"/>
      <c r="Q70" s="174">
        <f aca="true" t="shared" si="0" ref="Q70:Q82">SUM(I70:P70)</f>
        <v>2274</v>
      </c>
      <c r="U70" s="365"/>
      <c r="AD70" s="365"/>
    </row>
    <row r="71" spans="1:30" ht="29.25" customHeight="1" thickBot="1">
      <c r="A71" s="1020"/>
      <c r="B71" s="1006"/>
      <c r="C71" s="422">
        <v>2</v>
      </c>
      <c r="D71" s="273" t="s">
        <v>139</v>
      </c>
      <c r="E71" s="281"/>
      <c r="F71" s="437"/>
      <c r="G71" s="422"/>
      <c r="H71" s="428"/>
      <c r="I71" s="347">
        <v>14839</v>
      </c>
      <c r="J71" s="409">
        <v>0</v>
      </c>
      <c r="K71" s="409">
        <v>190</v>
      </c>
      <c r="L71" s="452">
        <v>531</v>
      </c>
      <c r="M71" s="372"/>
      <c r="N71" s="370"/>
      <c r="O71" s="370"/>
      <c r="P71" s="371"/>
      <c r="Q71" s="174">
        <f t="shared" si="0"/>
        <v>15560</v>
      </c>
      <c r="U71" s="365"/>
      <c r="AD71" s="365"/>
    </row>
    <row r="72" spans="1:17" ht="29.25" customHeight="1">
      <c r="A72" s="1020"/>
      <c r="B72" s="1006"/>
      <c r="C72" s="957">
        <v>3</v>
      </c>
      <c r="D72" s="1355" t="s">
        <v>315</v>
      </c>
      <c r="E72" s="1351" t="s">
        <v>203</v>
      </c>
      <c r="F72" s="1259" t="s">
        <v>206</v>
      </c>
      <c r="G72" s="266">
        <v>1</v>
      </c>
      <c r="H72" s="428" t="s">
        <v>140</v>
      </c>
      <c r="I72" s="453">
        <v>239</v>
      </c>
      <c r="J72" s="454">
        <v>20</v>
      </c>
      <c r="K72" s="454">
        <v>0</v>
      </c>
      <c r="L72" s="455">
        <v>0</v>
      </c>
      <c r="M72" s="372"/>
      <c r="N72" s="370"/>
      <c r="O72" s="370"/>
      <c r="P72" s="371"/>
      <c r="Q72" s="174">
        <f t="shared" si="0"/>
        <v>259</v>
      </c>
    </row>
    <row r="73" spans="1:30" ht="29.25" customHeight="1">
      <c r="A73" s="1020"/>
      <c r="B73" s="1006"/>
      <c r="C73" s="958"/>
      <c r="D73" s="1356"/>
      <c r="E73" s="1009"/>
      <c r="F73" s="1006"/>
      <c r="G73" s="266">
        <v>2</v>
      </c>
      <c r="H73" s="428" t="s">
        <v>141</v>
      </c>
      <c r="I73" s="456">
        <v>2670</v>
      </c>
      <c r="J73" s="457">
        <v>248</v>
      </c>
      <c r="K73" s="457">
        <v>0</v>
      </c>
      <c r="L73" s="176">
        <v>59</v>
      </c>
      <c r="M73" s="372"/>
      <c r="N73" s="370"/>
      <c r="O73" s="370"/>
      <c r="P73" s="371"/>
      <c r="Q73" s="174">
        <f t="shared" si="0"/>
        <v>2977</v>
      </c>
      <c r="U73" s="365"/>
      <c r="AD73" s="365"/>
    </row>
    <row r="74" spans="1:17" ht="29.25" customHeight="1" thickBot="1">
      <c r="A74" s="1020"/>
      <c r="B74" s="1006"/>
      <c r="C74" s="958"/>
      <c r="D74" s="1356"/>
      <c r="E74" s="1009"/>
      <c r="F74" s="1006"/>
      <c r="G74" s="266">
        <v>3</v>
      </c>
      <c r="H74" s="428" t="s">
        <v>142</v>
      </c>
      <c r="I74" s="458">
        <v>156</v>
      </c>
      <c r="J74" s="459">
        <v>14</v>
      </c>
      <c r="K74" s="459">
        <v>0</v>
      </c>
      <c r="L74" s="460">
        <v>5</v>
      </c>
      <c r="M74" s="372"/>
      <c r="N74" s="370"/>
      <c r="O74" s="370"/>
      <c r="P74" s="371"/>
      <c r="Q74" s="174">
        <f t="shared" si="0"/>
        <v>175</v>
      </c>
    </row>
    <row r="75" spans="1:17" ht="29.25" customHeight="1">
      <c r="A75" s="1020"/>
      <c r="B75" s="1006"/>
      <c r="C75" s="959"/>
      <c r="D75" s="1357"/>
      <c r="E75" s="1009"/>
      <c r="F75" s="1006"/>
      <c r="G75" s="266">
        <v>4</v>
      </c>
      <c r="H75" s="428" t="s">
        <v>143</v>
      </c>
      <c r="I75" s="132">
        <v>1</v>
      </c>
      <c r="J75" s="133">
        <v>0</v>
      </c>
      <c r="K75" s="133">
        <v>0</v>
      </c>
      <c r="L75" s="195">
        <v>0</v>
      </c>
      <c r="M75" s="372"/>
      <c r="N75" s="370"/>
      <c r="O75" s="370"/>
      <c r="P75" s="371"/>
      <c r="Q75" s="174">
        <f t="shared" si="0"/>
        <v>1</v>
      </c>
    </row>
    <row r="76" spans="1:17" ht="29.25" customHeight="1">
      <c r="A76" s="1020"/>
      <c r="B76" s="1006"/>
      <c r="C76" s="957">
        <v>4</v>
      </c>
      <c r="D76" s="1355" t="s">
        <v>529</v>
      </c>
      <c r="E76" s="1009"/>
      <c r="F76" s="1006"/>
      <c r="G76" s="266">
        <v>5</v>
      </c>
      <c r="H76" s="428" t="s">
        <v>144</v>
      </c>
      <c r="I76" s="200">
        <v>328</v>
      </c>
      <c r="J76" s="201">
        <v>8</v>
      </c>
      <c r="K76" s="201">
        <v>0</v>
      </c>
      <c r="L76" s="191">
        <v>1</v>
      </c>
      <c r="M76" s="372"/>
      <c r="N76" s="370"/>
      <c r="O76" s="370"/>
      <c r="P76" s="371"/>
      <c r="Q76" s="174">
        <f t="shared" si="0"/>
        <v>337</v>
      </c>
    </row>
    <row r="77" spans="1:30" ht="29.25" customHeight="1" thickBot="1">
      <c r="A77" s="1020"/>
      <c r="B77" s="1006"/>
      <c r="C77" s="958"/>
      <c r="D77" s="1356"/>
      <c r="E77" s="1009"/>
      <c r="F77" s="1006"/>
      <c r="G77" s="266">
        <v>6</v>
      </c>
      <c r="H77" s="428" t="s">
        <v>145</v>
      </c>
      <c r="I77" s="134">
        <v>9443</v>
      </c>
      <c r="J77" s="135">
        <v>108</v>
      </c>
      <c r="K77" s="135">
        <v>0</v>
      </c>
      <c r="L77" s="136">
        <v>198</v>
      </c>
      <c r="M77" s="372"/>
      <c r="N77" s="370"/>
      <c r="O77" s="370"/>
      <c r="P77" s="371"/>
      <c r="Q77" s="174">
        <f t="shared" si="0"/>
        <v>9749</v>
      </c>
      <c r="U77" s="365"/>
      <c r="AD77" s="365"/>
    </row>
    <row r="78" spans="1:17" ht="29.25" customHeight="1" thickBot="1">
      <c r="A78" s="1020"/>
      <c r="B78" s="1006"/>
      <c r="C78" s="959"/>
      <c r="D78" s="1357"/>
      <c r="E78" s="1010"/>
      <c r="F78" s="1007"/>
      <c r="G78" s="266">
        <v>7</v>
      </c>
      <c r="H78" s="428" t="s">
        <v>268</v>
      </c>
      <c r="I78" s="461">
        <v>14</v>
      </c>
      <c r="J78" s="462">
        <v>0</v>
      </c>
      <c r="K78" s="462">
        <v>0</v>
      </c>
      <c r="L78" s="463">
        <v>1</v>
      </c>
      <c r="M78" s="372"/>
      <c r="N78" s="370"/>
      <c r="O78" s="370"/>
      <c r="P78" s="371"/>
      <c r="Q78" s="174">
        <f t="shared" si="0"/>
        <v>15</v>
      </c>
    </row>
    <row r="79" spans="1:30" ht="29.25" customHeight="1">
      <c r="A79" s="1020"/>
      <c r="B79" s="1006"/>
      <c r="C79" s="10">
        <v>5</v>
      </c>
      <c r="D79" s="277" t="s">
        <v>708</v>
      </c>
      <c r="E79" s="443"/>
      <c r="F79" s="432"/>
      <c r="G79" s="10"/>
      <c r="H79" s="428"/>
      <c r="I79" s="449">
        <v>6735</v>
      </c>
      <c r="J79" s="450">
        <v>0</v>
      </c>
      <c r="K79" s="450">
        <v>0</v>
      </c>
      <c r="L79" s="451">
        <v>4283</v>
      </c>
      <c r="M79" s="372"/>
      <c r="N79" s="370"/>
      <c r="O79" s="370"/>
      <c r="P79" s="371"/>
      <c r="Q79" s="174">
        <f t="shared" si="0"/>
        <v>11018</v>
      </c>
      <c r="U79" s="365"/>
      <c r="X79" s="365"/>
      <c r="AD79" s="365"/>
    </row>
    <row r="80" spans="1:30" ht="29.25" customHeight="1">
      <c r="A80" s="1020"/>
      <c r="B80" s="1006"/>
      <c r="C80" s="10">
        <v>6</v>
      </c>
      <c r="D80" s="273" t="s">
        <v>467</v>
      </c>
      <c r="E80" s="281"/>
      <c r="F80" s="437"/>
      <c r="G80" s="10"/>
      <c r="H80" s="428"/>
      <c r="I80" s="464">
        <v>1162</v>
      </c>
      <c r="J80" s="465">
        <v>5</v>
      </c>
      <c r="K80" s="465">
        <v>0</v>
      </c>
      <c r="L80" s="466">
        <v>42</v>
      </c>
      <c r="M80" s="372"/>
      <c r="N80" s="370"/>
      <c r="O80" s="370"/>
      <c r="P80" s="371"/>
      <c r="Q80" s="174">
        <f t="shared" si="0"/>
        <v>1209</v>
      </c>
      <c r="U80" s="365"/>
      <c r="AD80" s="365"/>
    </row>
    <row r="81" spans="1:17" ht="29.25" customHeight="1" thickBot="1">
      <c r="A81" s="1020"/>
      <c r="B81" s="1006"/>
      <c r="C81" s="266">
        <v>7</v>
      </c>
      <c r="D81" s="273" t="s">
        <v>268</v>
      </c>
      <c r="E81" s="443"/>
      <c r="F81" s="432"/>
      <c r="G81" s="266"/>
      <c r="H81" s="412"/>
      <c r="I81" s="347">
        <v>90</v>
      </c>
      <c r="J81" s="409">
        <v>0</v>
      </c>
      <c r="K81" s="409">
        <v>0</v>
      </c>
      <c r="L81" s="452">
        <v>214</v>
      </c>
      <c r="M81" s="372"/>
      <c r="N81" s="370"/>
      <c r="O81" s="370"/>
      <c r="P81" s="371"/>
      <c r="Q81" s="174">
        <f t="shared" si="0"/>
        <v>304</v>
      </c>
    </row>
    <row r="82" spans="1:30" ht="29.25" customHeight="1" thickBot="1">
      <c r="A82" s="1021"/>
      <c r="B82" s="1022"/>
      <c r="C82" s="309" t="s">
        <v>713</v>
      </c>
      <c r="D82" s="310" t="s">
        <v>218</v>
      </c>
      <c r="E82" s="696"/>
      <c r="F82" s="697"/>
      <c r="G82" s="309"/>
      <c r="H82" s="698"/>
      <c r="I82" s="153"/>
      <c r="J82" s="148"/>
      <c r="K82" s="148"/>
      <c r="L82" s="151"/>
      <c r="M82" s="424">
        <v>15803</v>
      </c>
      <c r="N82" s="361">
        <v>313</v>
      </c>
      <c r="O82" s="361">
        <v>4</v>
      </c>
      <c r="P82" s="360">
        <v>26457</v>
      </c>
      <c r="Q82" s="174">
        <f t="shared" si="0"/>
        <v>42577</v>
      </c>
      <c r="Y82" s="365"/>
      <c r="Z82" s="365"/>
      <c r="AB82" s="365"/>
      <c r="AD82" s="365"/>
    </row>
    <row r="83" spans="9:17" ht="12.75">
      <c r="I83" s="174">
        <f aca="true" t="shared" si="1" ref="I83:Q83">SUM(I70:I82)</f>
        <v>37846</v>
      </c>
      <c r="J83" s="174">
        <f t="shared" si="1"/>
        <v>403</v>
      </c>
      <c r="K83" s="174">
        <f t="shared" si="1"/>
        <v>277</v>
      </c>
      <c r="L83" s="174">
        <f t="shared" si="1"/>
        <v>5352</v>
      </c>
      <c r="M83" s="174">
        <f t="shared" si="1"/>
        <v>15803</v>
      </c>
      <c r="N83" s="174">
        <f t="shared" si="1"/>
        <v>313</v>
      </c>
      <c r="O83" s="174">
        <f t="shared" si="1"/>
        <v>4</v>
      </c>
      <c r="P83" s="174">
        <f t="shared" si="1"/>
        <v>26457</v>
      </c>
      <c r="Q83" s="174">
        <f t="shared" si="1"/>
        <v>86455</v>
      </c>
    </row>
    <row r="84" spans="20:30" ht="12.75">
      <c r="T84" s="365"/>
      <c r="U84" s="365"/>
      <c r="W84" s="365"/>
      <c r="X84" s="365"/>
      <c r="Y84" s="365"/>
      <c r="Z84" s="365"/>
      <c r="AA84" s="365"/>
      <c r="AB84" s="365"/>
      <c r="AC84" s="365"/>
      <c r="AD84" s="365"/>
    </row>
  </sheetData>
  <sheetProtection/>
  <mergeCells count="79">
    <mergeCell ref="K61:M61"/>
    <mergeCell ref="K62:M62"/>
    <mergeCell ref="K63:M63"/>
    <mergeCell ref="I17:P17"/>
    <mergeCell ref="I18:N18"/>
    <mergeCell ref="I19:N19"/>
    <mergeCell ref="O53:O69"/>
    <mergeCell ref="P53:P69"/>
    <mergeCell ref="I52:N52"/>
    <mergeCell ref="I53:N53"/>
    <mergeCell ref="I55:N55"/>
    <mergeCell ref="N57:N69"/>
    <mergeCell ref="J56:M56"/>
    <mergeCell ref="I57:I69"/>
    <mergeCell ref="J57:M57"/>
    <mergeCell ref="J58:M58"/>
    <mergeCell ref="J59:M59"/>
    <mergeCell ref="K60:M60"/>
    <mergeCell ref="J61:J69"/>
    <mergeCell ref="I54:N54"/>
    <mergeCell ref="I21:N21"/>
    <mergeCell ref="J22:M22"/>
    <mergeCell ref="I23:I35"/>
    <mergeCell ref="J23:M23"/>
    <mergeCell ref="N23:N35"/>
    <mergeCell ref="J24:M24"/>
    <mergeCell ref="I50:P50"/>
    <mergeCell ref="I51:P51"/>
    <mergeCell ref="L31:M31"/>
    <mergeCell ref="L32:M32"/>
    <mergeCell ref="L64:M64"/>
    <mergeCell ref="K65:K69"/>
    <mergeCell ref="L65:M65"/>
    <mergeCell ref="A70:A82"/>
    <mergeCell ref="B70:B82"/>
    <mergeCell ref="L66:M66"/>
    <mergeCell ref="L67:M67"/>
    <mergeCell ref="E72:E78"/>
    <mergeCell ref="F72:F78"/>
    <mergeCell ref="D72:D75"/>
    <mergeCell ref="C72:C75"/>
    <mergeCell ref="C76:C78"/>
    <mergeCell ref="D76:D78"/>
    <mergeCell ref="A36:A48"/>
    <mergeCell ref="J25:M25"/>
    <mergeCell ref="K26:M26"/>
    <mergeCell ref="J27:J35"/>
    <mergeCell ref="K27:M27"/>
    <mergeCell ref="K28:M28"/>
    <mergeCell ref="K29:M29"/>
    <mergeCell ref="L30:M30"/>
    <mergeCell ref="K31:K35"/>
    <mergeCell ref="B36:B48"/>
    <mergeCell ref="C38:C41"/>
    <mergeCell ref="D38:D41"/>
    <mergeCell ref="E38:E44"/>
    <mergeCell ref="I48:L48"/>
    <mergeCell ref="C42:C44"/>
    <mergeCell ref="D42:D44"/>
    <mergeCell ref="I42:L42"/>
    <mergeCell ref="I43:L43"/>
    <mergeCell ref="F38:F44"/>
    <mergeCell ref="I40:L40"/>
    <mergeCell ref="M48:P48"/>
    <mergeCell ref="J6:J8"/>
    <mergeCell ref="J9:J11"/>
    <mergeCell ref="I41:L41"/>
    <mergeCell ref="I36:L37"/>
    <mergeCell ref="M36:P46"/>
    <mergeCell ref="I38:L38"/>
    <mergeCell ref="I39:L39"/>
    <mergeCell ref="I44:L44"/>
    <mergeCell ref="I45:L47"/>
    <mergeCell ref="O19:O35"/>
    <mergeCell ref="P19:P35"/>
    <mergeCell ref="I20:N20"/>
    <mergeCell ref="L33:M33"/>
    <mergeCell ref="K6:K13"/>
    <mergeCell ref="I16:P16"/>
  </mergeCells>
  <printOptions horizontalCentered="1" verticalCentered="1"/>
  <pageMargins left="0" right="0" top="0" bottom="0" header="0" footer="0"/>
  <pageSetup fitToHeight="2" horizontalDpi="600" verticalDpi="600" orientation="landscape" paperSize="9" scale="76" r:id="rId1"/>
  <rowBreaks count="1" manualBreakCount="1">
    <brk id="4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2009-04-07T10:49:02Z</cp:lastPrinted>
  <dcterms:created xsi:type="dcterms:W3CDTF">2006-09-08T09:29:18Z</dcterms:created>
  <dcterms:modified xsi:type="dcterms:W3CDTF">2009-06-02T08:30:02Z</dcterms:modified>
  <cp:category/>
  <cp:version/>
  <cp:contentType/>
  <cp:contentStatus/>
</cp:coreProperties>
</file>